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7"/>
  </bookViews>
  <sheets>
    <sheet name="№ 1" sheetId="1" r:id="rId1"/>
    <sheet name=" №3" sheetId="2" r:id="rId2"/>
    <sheet name=" № 5" sheetId="3" r:id="rId3"/>
    <sheet name=" №4" sheetId="4" r:id="rId4"/>
    <sheet name="№6" sheetId="5" r:id="rId5"/>
    <sheet name="№8" sheetId="6" r:id="rId6"/>
    <sheet name=" №7" sheetId="7" r:id="rId7"/>
    <sheet name=" №2" sheetId="8" r:id="rId8"/>
  </sheets>
  <definedNames/>
  <calcPr fullCalcOnLoad="1"/>
</workbook>
</file>

<file path=xl/sharedStrings.xml><?xml version="1.0" encoding="utf-8"?>
<sst xmlns="http://schemas.openxmlformats.org/spreadsheetml/2006/main" count="1074" uniqueCount="343">
  <si>
    <t>Код бюджетной</t>
  </si>
  <si>
    <t>классификации</t>
  </si>
  <si>
    <t xml:space="preserve">   Наименование показателей</t>
  </si>
  <si>
    <t>Сумма</t>
  </si>
  <si>
    <t>тыс.руб.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</si>
  <si>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</si>
  <si>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</si>
  <si>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</si>
  <si>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</si>
  <si>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</si>
  <si>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</si>
  <si>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</si>
  <si>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</si>
  <si>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</si>
  <si>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</si>
  <si>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</si>
  <si>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</si>
  <si>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  ДОХОДОВ</t>
  </si>
  <si>
    <t xml:space="preserve">   НАЛОГОВЫЕ И НЕНАЛОГОВЫЕ ДОХОДЫ</t>
  </si>
  <si>
    <t>00010100000000000000</t>
  </si>
  <si>
    <t>00010102000010000110</t>
  </si>
  <si>
    <t>00010600000000000000</t>
  </si>
  <si>
    <t>00010601000000000110</t>
  </si>
  <si>
    <t>00010606000000000110</t>
  </si>
  <si>
    <t>00010800000000000000</t>
  </si>
  <si>
    <t>00010804000000000110</t>
  </si>
  <si>
    <t>00011100000000000000</t>
  </si>
  <si>
    <t>00011105000000000120</t>
  </si>
  <si>
    <t>00020000000000000000</t>
  </si>
  <si>
    <t>00020200000000000000</t>
  </si>
  <si>
    <t>Наименование</t>
  </si>
  <si>
    <t>Раз</t>
  </si>
  <si>
    <t>дел</t>
  </si>
  <si>
    <t>Под</t>
  </si>
  <si>
    <t>раз</t>
  </si>
  <si>
    <t>Целевая</t>
  </si>
  <si>
    <t xml:space="preserve">  статья</t>
  </si>
  <si>
    <t xml:space="preserve"> Вид</t>
  </si>
  <si>
    <t>расхо</t>
  </si>
  <si>
    <t xml:space="preserve"> дов</t>
  </si>
  <si>
    <t>Исполнено</t>
  </si>
  <si>
    <t>(тыс.руб.)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</si>
  <si>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</si>
  <si>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</si>
  <si>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</si>
  <si>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</si>
  <si>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 власти субъектов Российской Федерации, местных администраций</t>
  </si>
  <si>
    <t>Резервные фонды</t>
  </si>
  <si>
    <t>НАЦИОНАЛЬНАЯ ОБОРОНА</t>
  </si>
  <si>
    <t>40,9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</si>
  <si>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</si>
  <si>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</si>
  <si>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</si>
  <si>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92,1</t>
  </si>
  <si>
    <t>Обеспечение пожарной безопасности</t>
  </si>
  <si>
    <t>Воинские формирования (органы, подразделения)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</si>
  <si>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</si>
  <si>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</si>
  <si>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</si>
  <si>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</si>
  <si>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</si>
  <si>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</si>
  <si>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Культура</t>
  </si>
  <si>
    <t>577,6</t>
  </si>
  <si>
    <t>В С Е Г О:</t>
  </si>
  <si>
    <t>01</t>
  </si>
  <si>
    <t>02</t>
  </si>
  <si>
    <t>04</t>
  </si>
  <si>
    <t>03</t>
  </si>
  <si>
    <t>10</t>
  </si>
  <si>
    <t>05</t>
  </si>
  <si>
    <t>08</t>
  </si>
  <si>
    <t>МО «Самодедское»</t>
  </si>
  <si>
    <t>к решению Совета депутатов</t>
  </si>
  <si>
    <t>руб.</t>
  </si>
  <si>
    <t>Приложение № 3</t>
  </si>
  <si>
    <t>ВЕДОМСТВЕННАЯ СТРУКТУРА РАСХОДОВ</t>
  </si>
  <si>
    <r>
      <t xml:space="preserve">   </t>
    </r>
    <r>
      <rPr>
        <sz val="12"/>
        <rFont val="Times New Roman"/>
        <family val="1"/>
      </rPr>
      <t>Наименование</t>
    </r>
  </si>
  <si>
    <t>Глава</t>
  </si>
  <si>
    <t>Раз-</t>
  </si>
  <si>
    <t>раз-</t>
  </si>
  <si>
    <t>статья</t>
  </si>
  <si>
    <t>Вид</t>
  </si>
  <si>
    <t>дов</t>
  </si>
  <si>
    <t>тыс.</t>
  </si>
  <si>
    <t>Функционирование высшего должностного лица субъекта РФ и органа местного самоупр.</t>
  </si>
  <si>
    <t>365,1</t>
  </si>
  <si>
    <t>Функционирование Правительства РФ, высших органов власти субъектов РФ</t>
  </si>
  <si>
    <t>1395,8</t>
  </si>
  <si>
    <t>НАЦИОНАЛЬНАЯ  ОБОРОНА</t>
  </si>
  <si>
    <t xml:space="preserve">                      В С Е Г О:</t>
  </si>
  <si>
    <t>Приложение № 5</t>
  </si>
  <si>
    <t>820</t>
  </si>
  <si>
    <t>Приложение № 4</t>
  </si>
  <si>
    <t>Объем поступления доходов</t>
  </si>
  <si>
    <t xml:space="preserve">                                                                                                                                                                МО «Самодедское»</t>
  </si>
  <si>
    <t>МО "Самодедское"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</si>
  <si>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учреждений)</t>
  </si>
  <si>
    <t>11</t>
  </si>
  <si>
    <t>КУЛЬТУРА И КИНЕМАТОГРАФИЯ</t>
  </si>
  <si>
    <t>РАСПРЕДЕЛЕНИЕ РАСХОДОВ БЮДЖЕТА МО "САМОДЕДСКОЕ"</t>
  </si>
  <si>
    <t xml:space="preserve">Культура и кинематография </t>
  </si>
  <si>
    <t xml:space="preserve">                                                                                                                                                                Приложение № 1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</si>
  <si>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</si>
  <si>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</si>
  <si>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</si>
  <si>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муниципального образования</t>
  </si>
  <si>
    <t>09</t>
  </si>
  <si>
    <t>ПЕНСИОННОЕ ОБЕСПЕЧЕНИЕ</t>
  </si>
  <si>
    <t>ДОРОЖНОЕ ХОЗЯЙСТВО</t>
  </si>
  <si>
    <t>Ремонт и содержание автомобильных дорог</t>
  </si>
  <si>
    <t>СОЦИАЛЬНАЯ ПОЛИТИКА</t>
  </si>
  <si>
    <t>Пенсионное обеспечение</t>
  </si>
  <si>
    <t>РЕЗЕРВНЫЕ ФОНДЫ</t>
  </si>
  <si>
    <t>решению муниципального Совета</t>
  </si>
  <si>
    <t>Прочие доходы от оказания платных услуг (работ) получателями средств бюджетов поселений</t>
  </si>
  <si>
    <t>к решению муниципального Совета</t>
  </si>
  <si>
    <t>00011300000000000000</t>
  </si>
  <si>
    <t>00011310000000000000</t>
  </si>
  <si>
    <t>Доходы от оказания платных услуг (работ)</t>
  </si>
  <si>
    <t>00011301995100000130</t>
  </si>
  <si>
    <t>Субсидии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</si>
  <si>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</si>
  <si>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Финансовое обеспечение по переданным для осуществления муниципальным  районом  части полномочий  по решению  вопросов местного значения  в соответствии с заключенными  соглашениями</t>
  </si>
  <si>
    <t>06</t>
  </si>
  <si>
    <t>Финансовое обеспечение по переданным для осуществления муниципальным районом части полномочий по решению вопросов  местного значения в соответствии с заключенными соглашениями</t>
  </si>
  <si>
    <t>Финансовое обеспечение по переданным для осуществления муниципальным районом части полномочий по решению вопросов  местного значения всоответствии с заключенными соглашениями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</si>
  <si>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</si>
  <si>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</si>
  <si>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</si>
  <si>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</si>
  <si>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</si>
  <si>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</si>
  <si>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</si>
  <si>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</t>
  </si>
  <si>
    <t>Приложение № 6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</si>
  <si>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имеющих целевое назначение прошлых лет</t>
  </si>
  <si>
    <t>00010300000000000000</t>
  </si>
  <si>
    <t>00010302000010000110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</si>
  <si>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</si>
  <si>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товарам(продукции),производимым на территории Российской Федерации</t>
  </si>
  <si>
    <t>Расходы на выплату персоналу государственных (муниципальных) органов</t>
  </si>
  <si>
    <t>Обеспечение деятельности исполнительных органов муниципального образования</t>
  </si>
  <si>
    <t>Расходы на обеспечение деятельности исполнительных органов местного самоуправления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</si>
  <si>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</si>
  <si>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</si>
  <si>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налогов,сборов и иных платежей</t>
  </si>
  <si>
    <t>Осуществление государственных полномочий в сфере административных правонарушений</t>
  </si>
  <si>
    <t>Иные закупки товаров,работ и услуг для обеспечения государственных(муниципальных)нужд</t>
  </si>
  <si>
    <t>Прочая закупка товаров,работ и услуг для обеспечения государственных(муниципальных)нужд</t>
  </si>
  <si>
    <t>120</t>
  </si>
  <si>
    <t>121</t>
  </si>
  <si>
    <t>244</t>
  </si>
  <si>
    <t>240</t>
  </si>
  <si>
    <t>852</t>
  </si>
  <si>
    <t>850</t>
  </si>
  <si>
    <t>122</t>
  </si>
  <si>
    <t>Резервный фонд администрации муниципального образования</t>
  </si>
  <si>
    <t>Резервные средства</t>
  </si>
  <si>
    <t>870</t>
  </si>
  <si>
    <t>Обеспечение мобилизационной и вневойсковой подготовки</t>
  </si>
  <si>
    <t>Непрограммные расходы в области жилищного хозяйства</t>
  </si>
  <si>
    <t>Прочие мероприятия по благоустройству</t>
  </si>
  <si>
    <t>Учреждения культуры (дома культуры, клубы)</t>
  </si>
  <si>
    <t>110</t>
  </si>
  <si>
    <t>111</t>
  </si>
  <si>
    <t>Публичные нормативные социальные выплаты гражданам</t>
  </si>
  <si>
    <t>Иные пенсии, социальные доплаты к пенсиям</t>
  </si>
  <si>
    <t>310</t>
  </si>
  <si>
    <t>312</t>
  </si>
  <si>
    <t>Фонд оплаты труда государственных(муниципальных) органов и взносы по обязательному социальному страхованию</t>
  </si>
  <si>
    <t>Иные выплаты персоналу государственных(муниципальных) органов, за исключением фонда оплаты труда</t>
  </si>
  <si>
    <t>Уплата прочих налогов, сборов и иных платежей</t>
  </si>
  <si>
    <t>Иные закупки товаров, работ и услуг для обеспесения государственных(муниципальных)нужд</t>
  </si>
  <si>
    <t>Прочая закупка товаров, работ и услуг для обеспечения государственных(муниципальных)нужд</t>
  </si>
  <si>
    <t>Осуществление первичного воинского учета на территориях,где отсутствуют военные комиссариаты</t>
  </si>
  <si>
    <t xml:space="preserve">Прочие мероприятия по благоустройству </t>
  </si>
  <si>
    <t>Расходы на выплаты персоналу казенных учреждений</t>
  </si>
  <si>
    <t>Учреждения культуры(дома культуры, клубы)</t>
  </si>
  <si>
    <t>Иные закупки товаров,работ и услуг для обеспечения государственных (муниципальных)нужд</t>
  </si>
  <si>
    <t>Иные межбюджетные трансферты</t>
  </si>
  <si>
    <t>ДРУГИЕ ОБЩЕГОСУДАРСТВЕННЫЕ ВОПРОСЫ</t>
  </si>
  <si>
    <t>13</t>
  </si>
  <si>
    <t>Развитие территориального общественного самоуправления Архангельской области</t>
  </si>
  <si>
    <t>Другие общегосударственные вопросы</t>
  </si>
  <si>
    <t>2110000000</t>
  </si>
  <si>
    <t>2110090010</t>
  </si>
  <si>
    <t>129</t>
  </si>
  <si>
    <t>2300000000</t>
  </si>
  <si>
    <t>2310000000</t>
  </si>
  <si>
    <t>2310090010</t>
  </si>
  <si>
    <t>2310078680</t>
  </si>
  <si>
    <t>2410090010</t>
  </si>
  <si>
    <t>2510000000</t>
  </si>
  <si>
    <t>2510090010</t>
  </si>
  <si>
    <t>2600000000</t>
  </si>
  <si>
    <t>2610090010</t>
  </si>
  <si>
    <t>2800000000</t>
  </si>
  <si>
    <t>2810051180</t>
  </si>
  <si>
    <t>2900000000</t>
  </si>
  <si>
    <t>2910090010</t>
  </si>
  <si>
    <t>3400000000</t>
  </si>
  <si>
    <t>3410090010</t>
  </si>
  <si>
    <t>3500000000</t>
  </si>
  <si>
    <t>3610000000</t>
  </si>
  <si>
    <t>3610090010</t>
  </si>
  <si>
    <t>3610090020</t>
  </si>
  <si>
    <t>3700000000</t>
  </si>
  <si>
    <t>3710090010</t>
  </si>
  <si>
    <t>3810090010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</si>
  <si>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</si>
  <si>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</si>
  <si>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2710000000</t>
  </si>
  <si>
    <t>2710078420</t>
  </si>
  <si>
    <t>Иные межбюджетные трансферты на осуществление полномочий  по организации в границах поселения электро-, тепло-, газо-, водоснабжения, водоотведения, снабжение топливом населения</t>
  </si>
  <si>
    <t>37100900100</t>
  </si>
  <si>
    <t>380000000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</si>
  <si>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</si>
  <si>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</si>
  <si>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</si>
  <si>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</si>
  <si>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</si>
  <si>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243</t>
  </si>
  <si>
    <t>Уплата налога на имущество организаций и земельного налога</t>
  </si>
  <si>
    <t>Уплата иных платежей</t>
  </si>
  <si>
    <t>851</t>
  </si>
  <si>
    <t>853</t>
  </si>
  <si>
    <t>540</t>
  </si>
  <si>
    <t>Иные выплаты персоналу учреждений, за исключением фонда оплаты труда</t>
  </si>
  <si>
    <t>112</t>
  </si>
  <si>
    <t>3510090010</t>
  </si>
  <si>
    <t>880</t>
  </si>
  <si>
    <t>Код бюджетной классификации Российской Федерации</t>
  </si>
  <si>
    <t>Администрация муниципального образования "Самодедское"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</si>
  <si>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</si>
  <si>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</si>
  <si>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</si>
  <si>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1 11 05013 10 0000 120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</si>
  <si>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звключение договоров аренды указанных земельных участков</t>
  </si>
  <si>
    <t xml:space="preserve">111 05025 10 0000 120 </t>
  </si>
  <si>
    <t>Доходы, получаемые в виде арендной платы, а также  средства  от продажи  права  на заключение  договоров  аренды  за земли , находящиеся в собственности поселений ( за  исключением  земельных участков 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</si>
  <si>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</si>
  <si>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дотации бюджетам сельских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</si>
  <si>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</si>
  <si>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Приложение № 7</t>
  </si>
  <si>
    <t>00020215000000000000</t>
  </si>
  <si>
    <t>00020230000000000000</t>
  </si>
  <si>
    <t>00020240000000000000</t>
  </si>
  <si>
    <t>00020805000000000180</t>
  </si>
  <si>
    <t>00021960000000000000</t>
  </si>
  <si>
    <t>00020220000000000000</t>
  </si>
  <si>
    <t xml:space="preserve">  Субвенции  бюджетам сельских поселений на выполнение передаваемых полномочий субъектов Российской Федерации</t>
  </si>
  <si>
    <t xml:space="preserve">        к решению муниципального Совета</t>
  </si>
  <si>
    <t>№ п/п</t>
  </si>
  <si>
    <t>главного администратора поступлений</t>
  </si>
  <si>
    <t xml:space="preserve">доходов бюджета </t>
  </si>
  <si>
    <t xml:space="preserve">         МО "Самодедское"</t>
  </si>
  <si>
    <t>Наименование главного администратора доходов бюджетаМО "Самодедское"/Наименование кода доходов бюджета МО "Самодедское"</t>
  </si>
  <si>
    <t>Перечень главных администраторов доходов бюджета МО "Самодедское"</t>
  </si>
  <si>
    <t xml:space="preserve">        Приложение № 2</t>
  </si>
  <si>
    <t xml:space="preserve">   111 05035 10 0000 120</t>
  </si>
  <si>
    <t xml:space="preserve">    111 09045 10 0000120</t>
  </si>
  <si>
    <t xml:space="preserve">    113 01995 10 0000 130</t>
  </si>
  <si>
    <t xml:space="preserve">    113 02995 10 0000 130</t>
  </si>
  <si>
    <t xml:space="preserve">     117 01050 10 0000 180</t>
  </si>
  <si>
    <t xml:space="preserve">   117 05050 10 0000 180</t>
  </si>
  <si>
    <t>Перечень главных администраторов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</si>
  <si>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</si>
  <si>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</si>
  <si>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</si>
  <si>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</si>
  <si>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</si>
  <si>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</si>
  <si>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</si>
  <si>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источников финансирования дефицита бюджета МО "Самодедское"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</si>
  <si>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</si>
  <si>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</si>
  <si>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</si>
  <si>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</si>
  <si>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</si>
  <si>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</si>
  <si>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</si>
  <si>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</si>
  <si>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</si>
  <si>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Изменение остатков средств на счетах по учету средств бюджета</t>
  </si>
  <si>
    <t>Верхний предел муниципальных долговых обязательств</t>
  </si>
  <si>
    <t>Сумма,           тыс. рублей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</si>
  <si>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</si>
  <si>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</si>
  <si>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</si>
  <si>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ИТОГО  МУНИЦИПАЛЬНЫЙ  ДОЛГ</t>
  </si>
  <si>
    <t>муниципального образования "Самодедское"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</si>
  <si>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</si>
  <si>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</si>
  <si>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 в бюджеты сельских поселений</t>
  </si>
  <si>
    <t>Прочие неналоговые  доходы  бюджетов  сельских поселений</t>
  </si>
  <si>
    <t xml:space="preserve">    202 15001 10 0000 150</t>
  </si>
  <si>
    <t>Дотации бюджетам сельских поселений на выравнивание бюджетной обеспеченности</t>
  </si>
  <si>
    <t xml:space="preserve">    202 19999 10 0000 150</t>
  </si>
  <si>
    <t>Прочие субсидии бюджетам сельских поселений</t>
  </si>
  <si>
    <t>Субвенции бюджетам сельских поселений на осуществление первичного  воинского учета  на территориях, где отсутствуют военные комиссариаты</t>
  </si>
  <si>
    <t xml:space="preserve">   202 29999 10 0000 150</t>
  </si>
  <si>
    <t xml:space="preserve">   202 35118 10 0000 150</t>
  </si>
  <si>
    <t xml:space="preserve">   202 30024 10 0000 150</t>
  </si>
  <si>
    <t xml:space="preserve">   202 40014 10 0000 150</t>
  </si>
  <si>
    <t>Межбюджетные трансферты, передавае-мые бюджетам сельских поселений из бюджетов муниципальных районов на осуществление части полномочий по ре-шению вопросов местного значения в соответствии с заключенными соглашениями</t>
  </si>
  <si>
    <t xml:space="preserve">   202 49999 10 0000 150</t>
  </si>
  <si>
    <t>Прочие межбюджетные трансферты, передаваемые бюджетам сельских поселений</t>
  </si>
  <si>
    <t xml:space="preserve">   208 05000 10 0000 150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</si>
  <si>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сумм, сборов и иных платежей, а также сумм возврата и процентов за несвоевременное осуществление такого возврата и процентов, начисленных на излишне взысканные суммы.</t>
  </si>
  <si>
    <t xml:space="preserve">  219 60010 10 0000 150</t>
  </si>
  <si>
    <t xml:space="preserve">Возврат остатков, субсидий, субвенций и иных межбюджетных трансфертов, имеющих целевое назначение прошлых лет из бюджетов сельских поселений
</t>
  </si>
  <si>
    <t xml:space="preserve"> классификации расходов бюджетов Российской федерации</t>
  </si>
  <si>
    <t xml:space="preserve">по разделам, подразделам, целевым статьям и видам </t>
  </si>
  <si>
    <t>от00.00.2019 года №проект</t>
  </si>
  <si>
    <t>от 00.00.2019г.№проект</t>
  </si>
  <si>
    <t>бюджета МО «Самодедское» в 2020 году</t>
  </si>
  <si>
    <t>от 00.00.2019 года №проект</t>
  </si>
  <si>
    <t>Распределение расходов бюджета МО "Самодедское" на 2020 год</t>
  </si>
  <si>
    <t>830</t>
  </si>
  <si>
    <t>00010000000000000000</t>
  </si>
  <si>
    <t>Сумма, тыс.руб.</t>
  </si>
  <si>
    <t>Источники финансирования дефицита бюджета муниципального образования "Самодедское" на 2020 год</t>
  </si>
  <si>
    <t xml:space="preserve">от 00.00.2019 г. №проект </t>
  </si>
  <si>
    <t>на 2020 год</t>
  </si>
  <si>
    <t>по их видам на 01 января 2021 года</t>
  </si>
  <si>
    <t>от 00.00.2019 г. № проект</t>
  </si>
  <si>
    <t>3710000000</t>
  </si>
  <si>
    <t>Расходы на обеспечение деятельности подведомственных учреждений</t>
  </si>
  <si>
    <t>Администрация МО "Самодедское"</t>
  </si>
  <si>
    <t>Исполнение судебных актов</t>
  </si>
  <si>
    <t>БЮДЖЕТА МО «САМОДЕДСКОЕ» на  2020 год</t>
  </si>
  <si>
    <t>на  2020 год по разделам, подразделам  классификации расходов бюджетов</t>
  </si>
  <si>
    <t xml:space="preserve">   202 25555 10 0000 150</t>
  </si>
  <si>
    <t>Субсидии бюджетам сельских поселений на реализацию программ формирования современной городсткой среды</t>
  </si>
  <si>
    <t xml:space="preserve">  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</si>
  <si>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</si>
  <si>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114 06025 10 0000 430</t>
  </si>
  <si>
    <t xml:space="preserve">  218 60010 10 0000 150</t>
  </si>
  <si>
    <t>Доходы бюджетов сельских поселений от возврат остатков, субсидий, субвенций и иных межбюджетных трансфертов, имеющих целевое назначение, прошлых лет из бюджетов муниципальных районов</t>
  </si>
  <si>
    <t>3810078670</t>
  </si>
  <si>
    <t>Приложение № 8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</si>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</sst>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  <numFmt numFmtId="187" formatCode="#,##0.00&quot;р.&quot;"/>
    <numFmt numFmtId="188" formatCode="0.00000"/>
    <numFmt numFmtId="189" formatCode="_(* #,##0.0_);_(* \(#,##0.0\);_(* &quot;-&quot;??_);_(@_)"/>
    <numFmt numFmtId="190" formatCode="_-* #,##0.0_р_._-;\-* #,##0.0_р_._-;_-* &quot;-&quot;??_р_._-;_-@_-"/>
  </numFmts>
  <fonts count="61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.5"/>
      <name val="Times New Roman"/>
      <family val="1"/>
    </font>
    <font>
      <sz val="13"/>
      <name val="Arial Cyr"/>
      <family val="0"/>
    </font>
    <font>
      <b/>
      <sz val="11.5"/>
      <name val="Times New Roman"/>
      <family val="1"/>
    </font>
    <font>
      <sz val="11.5"/>
      <name val="Arial Cyr"/>
      <family val="0"/>
    </font>
    <font>
      <b/>
      <u val="single"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left" wrapText="1" indent="2"/>
      <protection/>
    </xf>
    <xf numFmtId="0" fontId="43" fillId="0" borderId="2">
      <alignment horizontal="left" wrapText="1" indent="2"/>
      <protection/>
    </xf>
    <xf numFmtId="49" fontId="43" fillId="0" borderId="3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4" applyNumberFormat="0" applyAlignment="0" applyProtection="0"/>
    <xf numFmtId="0" fontId="45" fillId="27" borderId="5" applyNumberFormat="0" applyAlignment="0" applyProtection="0"/>
    <xf numFmtId="0" fontId="46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8" borderId="10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4" fillId="0" borderId="13" xfId="0" applyNumberFormat="1" applyFont="1" applyBorder="1" applyAlignment="1">
      <alignment horizontal="center" vertical="top" wrapText="1"/>
    </xf>
    <xf numFmtId="184" fontId="5" fillId="0" borderId="13" xfId="0" applyNumberFormat="1" applyFont="1" applyBorder="1" applyAlignment="1">
      <alignment horizontal="center" vertical="top" wrapText="1"/>
    </xf>
    <xf numFmtId="185" fontId="4" fillId="0" borderId="13" xfId="0" applyNumberFormat="1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184" fontId="4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84" fontId="5" fillId="33" borderId="13" xfId="0" applyNumberFormat="1" applyFont="1" applyFill="1" applyBorder="1" applyAlignment="1">
      <alignment horizontal="center" vertical="top" wrapText="1"/>
    </xf>
    <xf numFmtId="184" fontId="5" fillId="33" borderId="15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Border="1" applyAlignment="1">
      <alignment horizontal="right" vertical="top" wrapText="1"/>
    </xf>
    <xf numFmtId="184" fontId="4" fillId="34" borderId="13" xfId="0" applyNumberFormat="1" applyFont="1" applyFill="1" applyBorder="1" applyAlignment="1">
      <alignment horizontal="center" vertical="top" wrapText="1"/>
    </xf>
    <xf numFmtId="184" fontId="5" fillId="0" borderId="13" xfId="0" applyNumberFormat="1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184" fontId="5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84" fontId="4" fillId="0" borderId="13" xfId="0" applyNumberFormat="1" applyFont="1" applyBorder="1" applyAlignment="1">
      <alignment vertical="top" wrapText="1"/>
    </xf>
    <xf numFmtId="184" fontId="5" fillId="0" borderId="13" xfId="0" applyNumberFormat="1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4" fontId="4" fillId="35" borderId="1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5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Border="1" applyAlignment="1">
      <alignment horizontal="center" vertical="top" wrapText="1"/>
    </xf>
    <xf numFmtId="0" fontId="4" fillId="37" borderId="13" xfId="0" applyNumberFormat="1" applyFont="1" applyFill="1" applyBorder="1" applyAlignment="1">
      <alignment horizontal="center" vertical="top" wrapText="1"/>
    </xf>
    <xf numFmtId="184" fontId="4" fillId="37" borderId="13" xfId="0" applyNumberFormat="1" applyFont="1" applyFill="1" applyBorder="1" applyAlignment="1">
      <alignment horizontal="center" vertical="top" wrapText="1"/>
    </xf>
    <xf numFmtId="184" fontId="5" fillId="6" borderId="13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5" applyFont="1" applyAlignment="1">
      <alignment horizontal="center" wrapText="1"/>
      <protection/>
    </xf>
    <xf numFmtId="0" fontId="8" fillId="0" borderId="17" xfId="55" applyFont="1" applyBorder="1" applyAlignment="1">
      <alignment horizontal="center" vertical="top" wrapText="1"/>
      <protection/>
    </xf>
    <xf numFmtId="0" fontId="8" fillId="0" borderId="13" xfId="55" applyFont="1" applyBorder="1" applyAlignment="1">
      <alignment horizontal="center" vertical="top" wrapText="1"/>
      <protection/>
    </xf>
    <xf numFmtId="0" fontId="2" fillId="0" borderId="13" xfId="55" applyFont="1" applyBorder="1">
      <alignment/>
      <protection/>
    </xf>
    <xf numFmtId="0" fontId="2" fillId="0" borderId="17" xfId="55" applyFont="1" applyBorder="1" applyAlignment="1">
      <alignment horizontal="center" vertical="top" wrapText="1"/>
      <protection/>
    </xf>
    <xf numFmtId="0" fontId="2" fillId="0" borderId="13" xfId="55" applyFont="1" applyBorder="1" applyAlignment="1">
      <alignment horizontal="center" vertical="top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>
      <alignment/>
      <protection/>
    </xf>
    <xf numFmtId="49" fontId="4" fillId="0" borderId="17" xfId="55" applyNumberFormat="1" applyFont="1" applyBorder="1" applyAlignment="1">
      <alignment horizontal="center" vertical="center" wrapText="1"/>
      <protection/>
    </xf>
    <xf numFmtId="0" fontId="60" fillId="0" borderId="18" xfId="55" applyFont="1" applyBorder="1" applyAlignment="1">
      <alignment vertical="top" wrapText="1"/>
      <protection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20" xfId="55" applyFont="1" applyBorder="1">
      <alignment/>
      <protection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wrapText="1" indent="1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90" fontId="1" fillId="0" borderId="13" xfId="65" applyNumberFormat="1" applyFont="1" applyBorder="1" applyAlignment="1">
      <alignment/>
    </xf>
    <xf numFmtId="190" fontId="3" fillId="0" borderId="13" xfId="65" applyNumberFormat="1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60" fillId="0" borderId="18" xfId="55" applyFont="1" applyBorder="1" applyAlignment="1">
      <alignment horizontal="center" vertical="center" wrapText="1"/>
      <protection/>
    </xf>
    <xf numFmtId="0" fontId="60" fillId="0" borderId="19" xfId="55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right" vertical="top" wrapText="1"/>
    </xf>
    <xf numFmtId="2" fontId="5" fillId="0" borderId="13" xfId="0" applyNumberFormat="1" applyFont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33" borderId="13" xfId="0" applyNumberFormat="1" applyFont="1" applyFill="1" applyBorder="1" applyAlignment="1">
      <alignment horizontal="right" vertical="top" wrapText="1"/>
    </xf>
    <xf numFmtId="2" fontId="4" fillId="36" borderId="13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5" fillId="38" borderId="14" xfId="55" applyFont="1" applyFill="1" applyBorder="1">
      <alignment/>
      <protection/>
    </xf>
    <xf numFmtId="0" fontId="60" fillId="38" borderId="21" xfId="55" applyFont="1" applyFill="1" applyBorder="1" applyAlignment="1">
      <alignment horizontal="center" vertical="center" wrapText="1"/>
      <protection/>
    </xf>
    <xf numFmtId="0" fontId="60" fillId="38" borderId="21" xfId="55" applyFont="1" applyFill="1" applyBorder="1" applyAlignment="1">
      <alignment vertical="top" wrapText="1"/>
      <protection/>
    </xf>
    <xf numFmtId="0" fontId="5" fillId="38" borderId="22" xfId="55" applyFont="1" applyFill="1" applyBorder="1">
      <alignment/>
      <protection/>
    </xf>
    <xf numFmtId="0" fontId="60" fillId="38" borderId="23" xfId="55" applyFont="1" applyFill="1" applyBorder="1" applyAlignment="1">
      <alignment horizontal="center" vertical="center" wrapText="1"/>
      <protection/>
    </xf>
    <xf numFmtId="0" fontId="60" fillId="38" borderId="23" xfId="55" applyFont="1" applyFill="1" applyBorder="1" applyAlignment="1">
      <alignment vertical="top" wrapText="1"/>
      <protection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0" fillId="38" borderId="19" xfId="55" applyFont="1" applyFill="1" applyBorder="1" applyAlignment="1">
      <alignment horizontal="center" vertical="center" wrapText="1"/>
      <protection/>
    </xf>
    <xf numFmtId="0" fontId="60" fillId="38" borderId="19" xfId="55" applyFont="1" applyFill="1" applyBorder="1" applyAlignment="1">
      <alignment vertical="top" wrapText="1"/>
      <protection/>
    </xf>
    <xf numFmtId="0" fontId="5" fillId="0" borderId="30" xfId="0" applyFont="1" applyBorder="1" applyAlignment="1">
      <alignment/>
    </xf>
    <xf numFmtId="0" fontId="5" fillId="38" borderId="19" xfId="55" applyFont="1" applyFill="1" applyBorder="1">
      <alignment/>
      <protection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vertical="top" wrapText="1"/>
    </xf>
    <xf numFmtId="184" fontId="4" fillId="34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31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left" wrapText="1"/>
    </xf>
    <xf numFmtId="49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4" fillId="0" borderId="20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justify" wrapText="1"/>
    </xf>
    <xf numFmtId="0" fontId="12" fillId="0" borderId="0" xfId="55" applyFont="1" applyAlignment="1">
      <alignment horizontal="center" wrapText="1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13" fillId="0" borderId="17" xfId="55" applyFont="1" applyBorder="1" applyAlignment="1">
      <alignment horizontal="center" vertical="top" wrapText="1"/>
      <protection/>
    </xf>
    <xf numFmtId="0" fontId="13" fillId="0" borderId="13" xfId="55" applyFont="1" applyBorder="1" applyAlignment="1">
      <alignment horizontal="center" vertical="top" wrapText="1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center" vertical="center" wrapText="1"/>
      <protection/>
    </xf>
    <xf numFmtId="0" fontId="14" fillId="0" borderId="17" xfId="55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4 2" xfId="34"/>
    <cellStyle name="xl5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6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219075"/>
    <xdr:sp>
      <xdr:nvSpPr>
        <xdr:cNvPr id="1" name="AutoShape 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23825" cy="219075"/>
    <xdr:sp>
      <xdr:nvSpPr>
        <xdr:cNvPr id="2" name="AutoShape 3" descr="setpict"/>
        <xdr:cNvSpPr>
          <a:spLocks noChangeAspect="1"/>
        </xdr:cNvSpPr>
      </xdr:nvSpPr>
      <xdr:spPr>
        <a:xfrm>
          <a:off x="28575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" name="AutoShape 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23825" cy="219075"/>
    <xdr:sp>
      <xdr:nvSpPr>
        <xdr:cNvPr id="4" name="AutoShape 5" descr="setpict"/>
        <xdr:cNvSpPr>
          <a:spLocks noChangeAspect="1"/>
        </xdr:cNvSpPr>
      </xdr:nvSpPr>
      <xdr:spPr>
        <a:xfrm>
          <a:off x="28575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" name="AutoShape 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" name="AutoShape 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" name="AutoShape 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" name="AutoShape 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" name="AutoShape 1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" name="AutoShape 1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" name="AutoShape 1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" name="AutoShape 1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" name="AutoShape 1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" name="AutoShape 1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" name="AutoShape 1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" name="AutoShape 1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" name="AutoShape 1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" name="AutoShape 1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" name="AutoShape 2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" name="AutoShape 2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" name="AutoShape 2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" name="AutoShape 2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" name="AutoShape 2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" name="AutoShape 2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" name="AutoShape 2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" name="AutoShape 2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" name="AutoShape 2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" name="AutoShape 2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" name="AutoShape 3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" name="AutoShape 3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" name="AutoShape 3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" name="AutoShape 3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" name="AutoShape 3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" name="AutoShape 3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" name="AutoShape 3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" name="AutoShape 3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" name="AutoShape 3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" name="AutoShape 3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" name="AutoShape 4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" name="AutoShape 4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" name="AutoShape 4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2" name="AutoShape 4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3" name="AutoShape 4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4" name="AutoShape 4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5" name="AutoShape 4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6" name="AutoShape 4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7" name="AutoShape 4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8" name="AutoShape 4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9" name="AutoShape 5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0" name="AutoShape 5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51" name="AutoShape 5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2" name="AutoShape 5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3" name="AutoShape 5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54" name="AutoShape 5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5" name="AutoShape 5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6" name="AutoShape 5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57" name="AutoShape 5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8" name="AutoShape 5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59" name="AutoShape 6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0" name="AutoShape 6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1" name="AutoShape 6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2" name="AutoShape 6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3" name="AutoShape 6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4" name="AutoShape 6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5" name="AutoShape 6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6" name="AutoShape 6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7" name="AutoShape 6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68" name="AutoShape 6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69" name="AutoShape 7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0" name="AutoShape 7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1" name="AutoShape 7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2" name="AutoShape 7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3" name="AutoShape 7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4" name="AutoShape 7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5" name="AutoShape 7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6" name="AutoShape 7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7" name="AutoShape 7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78" name="AutoShape 7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79" name="AutoShape 8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0" name="AutoShape 8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81" name="AutoShape 8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2" name="AutoShape 8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3" name="AutoShape 8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84" name="AutoShape 8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5" name="AutoShape 8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6" name="AutoShape 8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87" name="AutoShape 8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8" name="AutoShape 8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89" name="AutoShape 9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0" name="AutoShape 9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1" name="AutoShape 9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2" name="AutoShape 9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3" name="AutoShape 9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4" name="AutoShape 9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5" name="AutoShape 9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6" name="AutoShape 9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7" name="AutoShape 9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98" name="AutoShape 9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99" name="AutoShape 10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0" name="AutoShape 10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1" name="AutoShape 10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2" name="AutoShape 10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3" name="AutoShape 10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4" name="AutoShape 10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5" name="AutoShape 10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6" name="AutoShape 10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7" name="AutoShape 10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08" name="AutoShape 10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09" name="AutoShape 11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0" name="AutoShape 11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11" name="AutoShape 11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2" name="AutoShape 11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3" name="AutoShape 11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14" name="AutoShape 11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5" name="AutoShape 11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6" name="AutoShape 11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17" name="AutoShape 11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8" name="AutoShape 11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19" name="AutoShape 12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0" name="AutoShape 12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1" name="AutoShape 12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2" name="AutoShape 12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3" name="AutoShape 12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4" name="AutoShape 12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5" name="AutoShape 12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6" name="AutoShape 12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7" name="AutoShape 12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28" name="AutoShape 12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29" name="AutoShape 13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0" name="AutoShape 13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1" name="AutoShape 13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2" name="AutoShape 13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3" name="AutoShape 13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4" name="AutoShape 13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5" name="AutoShape 13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6" name="AutoShape 13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7" name="AutoShape 13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38" name="AutoShape 13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39" name="AutoShape 14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0" name="AutoShape 14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41" name="AutoShape 14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2" name="AutoShape 14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3" name="AutoShape 14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44" name="AutoShape 14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5" name="AutoShape 14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6" name="AutoShape 14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47" name="AutoShape 14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8" name="AutoShape 14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49" name="AutoShape 15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0" name="AutoShape 15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1" name="AutoShape 15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2" name="AutoShape 15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3" name="AutoShape 15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4" name="AutoShape 15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5" name="AutoShape 15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6" name="AutoShape 15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7" name="AutoShape 15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58" name="AutoShape 15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59" name="AutoShape 16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0" name="AutoShape 16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1" name="AutoShape 16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2" name="AutoShape 16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3" name="AutoShape 16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4" name="AutoShape 16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5" name="AutoShape 16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6" name="AutoShape 16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7" name="AutoShape 16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68" name="AutoShape 16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69" name="AutoShape 17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0" name="AutoShape 17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71" name="AutoShape 17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2" name="AutoShape 17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3" name="AutoShape 17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74" name="AutoShape 17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5" name="AutoShape 17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6" name="AutoShape 17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77" name="AutoShape 17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8" name="AutoShape 17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79" name="AutoShape 18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0" name="AutoShape 18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1" name="AutoShape 18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2" name="AutoShape 18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3" name="AutoShape 18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4" name="AutoShape 18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5" name="AutoShape 18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6" name="AutoShape 18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7" name="AutoShape 18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88" name="AutoShape 18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89" name="AutoShape 19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0" name="AutoShape 19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1" name="AutoShape 19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2" name="AutoShape 19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3" name="AutoShape 19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4" name="AutoShape 19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5" name="AutoShape 19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6" name="AutoShape 19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7" name="AutoShape 19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198" name="AutoShape 19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199" name="AutoShape 20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0" name="AutoShape 20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01" name="AutoShape 20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2" name="AutoShape 20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3" name="AutoShape 20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04" name="AutoShape 20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5" name="AutoShape 20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6" name="AutoShape 20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07" name="AutoShape 20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8" name="AutoShape 20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09" name="AutoShape 21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0" name="AutoShape 21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1" name="AutoShape 21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2" name="AutoShape 21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3" name="AutoShape 21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4" name="AutoShape 21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5" name="AutoShape 21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6" name="AutoShape 21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7" name="AutoShape 21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18" name="AutoShape 21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19" name="AutoShape 22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0" name="AutoShape 22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1" name="AutoShape 22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2" name="AutoShape 22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3" name="AutoShape 22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4" name="AutoShape 22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5" name="AutoShape 22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6" name="AutoShape 22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7" name="AutoShape 22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28" name="AutoShape 22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29" name="AutoShape 23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0" name="AutoShape 23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31" name="AutoShape 23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2" name="AutoShape 23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3" name="AutoShape 23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34" name="AutoShape 23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5" name="AutoShape 23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6" name="AutoShape 23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37" name="AutoShape 23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8" name="AutoShape 23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39" name="AutoShape 24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0" name="AutoShape 24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1" name="AutoShape 24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2" name="AutoShape 24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3" name="AutoShape 24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4" name="AutoShape 24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5" name="AutoShape 24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6" name="AutoShape 24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7" name="AutoShape 24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48" name="AutoShape 24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49" name="AutoShape 25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0" name="AutoShape 25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1" name="AutoShape 25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2" name="AutoShape 25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3" name="AutoShape 25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4" name="AutoShape 25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5" name="AutoShape 25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6" name="AutoShape 25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7" name="AutoShape 25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58" name="AutoShape 25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59" name="AutoShape 26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0" name="AutoShape 26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61" name="AutoShape 26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2" name="AutoShape 26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3" name="AutoShape 26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64" name="AutoShape 26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5" name="AutoShape 26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6" name="AutoShape 26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67" name="AutoShape 26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8" name="AutoShape 26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69" name="AutoShape 27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0" name="AutoShape 27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1" name="AutoShape 27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2" name="AutoShape 27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3" name="AutoShape 27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4" name="AutoShape 27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5" name="AutoShape 27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6" name="AutoShape 27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7" name="AutoShape 27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78" name="AutoShape 27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79" name="AutoShape 28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0" name="AutoShape 28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1" name="AutoShape 28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2" name="AutoShape 28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3" name="AutoShape 28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4" name="AutoShape 28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5" name="AutoShape 28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6" name="AutoShape 28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7" name="AutoShape 28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88" name="AutoShape 28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89" name="AutoShape 29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0" name="AutoShape 29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91" name="AutoShape 29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2" name="AutoShape 29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3" name="AutoShape 29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94" name="AutoShape 29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5" name="AutoShape 29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6" name="AutoShape 29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297" name="AutoShape 29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8" name="AutoShape 29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299" name="AutoShape 30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0" name="AutoShape 30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1" name="AutoShape 30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2" name="AutoShape 30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3" name="AutoShape 30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4" name="AutoShape 30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5" name="AutoShape 30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6" name="AutoShape 30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7" name="AutoShape 30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08" name="AutoShape 30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09" name="AutoShape 31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0" name="AutoShape 31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1" name="AutoShape 31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2" name="AutoShape 31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3" name="AutoShape 31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4" name="AutoShape 31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5" name="AutoShape 31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6" name="AutoShape 31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7" name="AutoShape 31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18" name="AutoShape 31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19" name="AutoShape 32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0" name="AutoShape 32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21" name="AutoShape 32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2" name="AutoShape 32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3" name="AutoShape 32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24" name="AutoShape 32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5" name="AutoShape 32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6" name="AutoShape 32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27" name="AutoShape 32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8" name="AutoShape 32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29" name="AutoShape 33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0" name="AutoShape 33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1" name="AutoShape 33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2" name="AutoShape 33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3" name="AutoShape 33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4" name="AutoShape 33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5" name="AutoShape 33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6" name="AutoShape 33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7" name="AutoShape 33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38" name="AutoShape 33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39" name="AutoShape 34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0" name="AutoShape 34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1" name="AutoShape 34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2" name="AutoShape 34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3" name="AutoShape 34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4" name="AutoShape 34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5" name="AutoShape 34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6" name="AutoShape 34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7" name="AutoShape 34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48" name="AutoShape 34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49" name="AutoShape 35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0" name="AutoShape 35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51" name="AutoShape 35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2" name="AutoShape 35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3" name="AutoShape 35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54" name="AutoShape 35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5" name="AutoShape 35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6" name="AutoShape 35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57" name="AutoShape 35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8" name="AutoShape 35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59" name="AutoShape 36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0" name="AutoShape 36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1" name="AutoShape 36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2" name="AutoShape 36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3" name="AutoShape 36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4" name="AutoShape 36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5" name="AutoShape 36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6" name="AutoShape 36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7" name="AutoShape 36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68" name="AutoShape 36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69" name="AutoShape 37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0" name="AutoShape 37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1" name="AutoShape 37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2" name="AutoShape 373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3" name="AutoShape 37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4" name="AutoShape 37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5" name="AutoShape 37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6" name="AutoShape 37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7" name="AutoShape 37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78" name="AutoShape 37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79" name="AutoShape 38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0" name="AutoShape 38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438150"/>
    <xdr:sp>
      <xdr:nvSpPr>
        <xdr:cNvPr id="381" name="AutoShape 382" descr="setpict"/>
        <xdr:cNvSpPr>
          <a:spLocks noChangeAspect="1"/>
        </xdr:cNvSpPr>
      </xdr:nvSpPr>
      <xdr:spPr>
        <a:xfrm>
          <a:off x="304800" y="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438150"/>
    <xdr:sp>
      <xdr:nvSpPr>
        <xdr:cNvPr id="382" name="AutoShape 383" descr="setpict"/>
        <xdr:cNvSpPr>
          <a:spLocks noChangeAspect="1"/>
        </xdr:cNvSpPr>
      </xdr:nvSpPr>
      <xdr:spPr>
        <a:xfrm>
          <a:off x="304800" y="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438150"/>
    <xdr:sp>
      <xdr:nvSpPr>
        <xdr:cNvPr id="383" name="AutoShape 384" descr="setpict"/>
        <xdr:cNvSpPr>
          <a:spLocks noChangeAspect="1"/>
        </xdr:cNvSpPr>
      </xdr:nvSpPr>
      <xdr:spPr>
        <a:xfrm>
          <a:off x="304800" y="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84" name="AutoShape 38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5" name="AutoShape 38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86" name="AutoShape 38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971550"/>
    <xdr:sp>
      <xdr:nvSpPr>
        <xdr:cNvPr id="387" name="AutoShape 388" descr="setpict"/>
        <xdr:cNvSpPr>
          <a:spLocks noChangeAspect="1"/>
        </xdr:cNvSpPr>
      </xdr:nvSpPr>
      <xdr:spPr>
        <a:xfrm>
          <a:off x="304800" y="0"/>
          <a:ext cx="95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71550"/>
    <xdr:sp>
      <xdr:nvSpPr>
        <xdr:cNvPr id="388" name="AutoShape 389" descr="setpict"/>
        <xdr:cNvSpPr>
          <a:spLocks noChangeAspect="1"/>
        </xdr:cNvSpPr>
      </xdr:nvSpPr>
      <xdr:spPr>
        <a:xfrm>
          <a:off x="304800" y="0"/>
          <a:ext cx="123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71550"/>
    <xdr:sp>
      <xdr:nvSpPr>
        <xdr:cNvPr id="389" name="AutoShape 390" descr="setpict"/>
        <xdr:cNvSpPr>
          <a:spLocks noChangeAspect="1"/>
        </xdr:cNvSpPr>
      </xdr:nvSpPr>
      <xdr:spPr>
        <a:xfrm>
          <a:off x="304800" y="0"/>
          <a:ext cx="123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0" name="AutoShape 391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1" name="AutoShape 39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2" name="AutoShape 39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3" name="AutoShape 394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4" name="AutoShape 395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5" name="AutoShape 39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6" name="AutoShape 397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7" name="AutoShape 39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398" name="AutoShape 39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399" name="AutoShape 400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0" name="AutoShape 40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1" name="AutoShape 402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361950"/>
    <xdr:sp>
      <xdr:nvSpPr>
        <xdr:cNvPr id="402" name="AutoShape 403" descr="setpict"/>
        <xdr:cNvSpPr>
          <a:spLocks noChangeAspect="1"/>
        </xdr:cNvSpPr>
      </xdr:nvSpPr>
      <xdr:spPr>
        <a:xfrm>
          <a:off x="304800" y="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361950"/>
    <xdr:sp>
      <xdr:nvSpPr>
        <xdr:cNvPr id="403" name="AutoShape 404" descr="setpict"/>
        <xdr:cNvSpPr>
          <a:spLocks noChangeAspect="1"/>
        </xdr:cNvSpPr>
      </xdr:nvSpPr>
      <xdr:spPr>
        <a:xfrm>
          <a:off x="304800" y="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361950"/>
    <xdr:sp>
      <xdr:nvSpPr>
        <xdr:cNvPr id="404" name="AutoShape 405" descr="setpict"/>
        <xdr:cNvSpPr>
          <a:spLocks noChangeAspect="1"/>
        </xdr:cNvSpPr>
      </xdr:nvSpPr>
      <xdr:spPr>
        <a:xfrm>
          <a:off x="304800" y="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05" name="AutoShape 406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6" name="AutoShape 40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7" name="AutoShape 408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08" name="AutoShape 409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09" name="AutoShape 41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0" name="AutoShape 411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11" name="AutoShape 412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2" name="AutoShape 413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3" name="AutoShape 414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14" name="AutoShape 415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5" name="AutoShape 416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6" name="AutoShape 417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19075"/>
    <xdr:sp>
      <xdr:nvSpPr>
        <xdr:cNvPr id="417" name="AutoShape 418" descr="setpict"/>
        <xdr:cNvSpPr>
          <a:spLocks noChangeAspect="1"/>
        </xdr:cNvSpPr>
      </xdr:nvSpPr>
      <xdr:spPr>
        <a:xfrm>
          <a:off x="3048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8" name="AutoShape 419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219075"/>
    <xdr:sp>
      <xdr:nvSpPr>
        <xdr:cNvPr id="419" name="AutoShape 420" descr="setpict"/>
        <xdr:cNvSpPr>
          <a:spLocks noChangeAspect="1"/>
        </xdr:cNvSpPr>
      </xdr:nvSpPr>
      <xdr:spPr>
        <a:xfrm>
          <a:off x="304800" y="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971550"/>
    <xdr:sp>
      <xdr:nvSpPr>
        <xdr:cNvPr id="420" name="AutoShape 421" descr="setpict"/>
        <xdr:cNvSpPr>
          <a:spLocks noChangeAspect="1"/>
        </xdr:cNvSpPr>
      </xdr:nvSpPr>
      <xdr:spPr>
        <a:xfrm>
          <a:off x="304800" y="0"/>
          <a:ext cx="95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71550"/>
    <xdr:sp>
      <xdr:nvSpPr>
        <xdr:cNvPr id="421" name="AutoShape 422" descr="setpict"/>
        <xdr:cNvSpPr>
          <a:spLocks noChangeAspect="1"/>
        </xdr:cNvSpPr>
      </xdr:nvSpPr>
      <xdr:spPr>
        <a:xfrm>
          <a:off x="304800" y="0"/>
          <a:ext cx="123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3825" cy="971550"/>
    <xdr:sp>
      <xdr:nvSpPr>
        <xdr:cNvPr id="422" name="AutoShape 423" descr="setpict"/>
        <xdr:cNvSpPr>
          <a:spLocks noChangeAspect="1"/>
        </xdr:cNvSpPr>
      </xdr:nvSpPr>
      <xdr:spPr>
        <a:xfrm>
          <a:off x="304800" y="0"/>
          <a:ext cx="123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61925"/>
    <xdr:sp>
      <xdr:nvSpPr>
        <xdr:cNvPr id="423" name="AutoShape 424" descr="setpict"/>
        <xdr:cNvSpPr>
          <a:spLocks noChangeAspect="1"/>
        </xdr:cNvSpPr>
      </xdr:nvSpPr>
      <xdr:spPr>
        <a:xfrm>
          <a:off x="304800" y="234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161925"/>
    <xdr:sp>
      <xdr:nvSpPr>
        <xdr:cNvPr id="424" name="AutoShape 425" descr="setpict"/>
        <xdr:cNvSpPr>
          <a:spLocks noChangeAspect="1"/>
        </xdr:cNvSpPr>
      </xdr:nvSpPr>
      <xdr:spPr>
        <a:xfrm>
          <a:off x="304800" y="23431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161925"/>
    <xdr:sp>
      <xdr:nvSpPr>
        <xdr:cNvPr id="425" name="AutoShape 426" descr="setpict"/>
        <xdr:cNvSpPr>
          <a:spLocks noChangeAspect="1"/>
        </xdr:cNvSpPr>
      </xdr:nvSpPr>
      <xdr:spPr>
        <a:xfrm>
          <a:off x="304800" y="23431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61925"/>
    <xdr:sp>
      <xdr:nvSpPr>
        <xdr:cNvPr id="426" name="AutoShape 427" descr="setpict"/>
        <xdr:cNvSpPr>
          <a:spLocks noChangeAspect="1"/>
        </xdr:cNvSpPr>
      </xdr:nvSpPr>
      <xdr:spPr>
        <a:xfrm>
          <a:off x="304800" y="25241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161925"/>
    <xdr:sp>
      <xdr:nvSpPr>
        <xdr:cNvPr id="427" name="AutoShape 428" descr="setpict"/>
        <xdr:cNvSpPr>
          <a:spLocks noChangeAspect="1"/>
        </xdr:cNvSpPr>
      </xdr:nvSpPr>
      <xdr:spPr>
        <a:xfrm>
          <a:off x="304800" y="2524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161925"/>
    <xdr:sp>
      <xdr:nvSpPr>
        <xdr:cNvPr id="428" name="AutoShape 429" descr="setpict"/>
        <xdr:cNvSpPr>
          <a:spLocks noChangeAspect="1"/>
        </xdr:cNvSpPr>
      </xdr:nvSpPr>
      <xdr:spPr>
        <a:xfrm>
          <a:off x="304800" y="2524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61925"/>
    <xdr:sp>
      <xdr:nvSpPr>
        <xdr:cNvPr id="429" name="AutoShape 430" descr="setpict"/>
        <xdr:cNvSpPr>
          <a:spLocks noChangeAspect="1"/>
        </xdr:cNvSpPr>
      </xdr:nvSpPr>
      <xdr:spPr>
        <a:xfrm>
          <a:off x="304800" y="25241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161925"/>
    <xdr:sp>
      <xdr:nvSpPr>
        <xdr:cNvPr id="430" name="AutoShape 431" descr="setpict"/>
        <xdr:cNvSpPr>
          <a:spLocks noChangeAspect="1"/>
        </xdr:cNvSpPr>
      </xdr:nvSpPr>
      <xdr:spPr>
        <a:xfrm>
          <a:off x="304800" y="2524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3825" cy="161925"/>
    <xdr:sp>
      <xdr:nvSpPr>
        <xdr:cNvPr id="431" name="AutoShape 432" descr="setpict"/>
        <xdr:cNvSpPr>
          <a:spLocks noChangeAspect="1"/>
        </xdr:cNvSpPr>
      </xdr:nvSpPr>
      <xdr:spPr>
        <a:xfrm>
          <a:off x="304800" y="2524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61925"/>
    <xdr:sp>
      <xdr:nvSpPr>
        <xdr:cNvPr id="432" name="AutoShape 433" descr="setpict"/>
        <xdr:cNvSpPr>
          <a:spLocks noChangeAspect="1"/>
        </xdr:cNvSpPr>
      </xdr:nvSpPr>
      <xdr:spPr>
        <a:xfrm>
          <a:off x="304800" y="55340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161925"/>
    <xdr:sp>
      <xdr:nvSpPr>
        <xdr:cNvPr id="433" name="AutoShape 434" descr="setpict"/>
        <xdr:cNvSpPr>
          <a:spLocks noChangeAspect="1"/>
        </xdr:cNvSpPr>
      </xdr:nvSpPr>
      <xdr:spPr>
        <a:xfrm>
          <a:off x="304800" y="55340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161925"/>
    <xdr:sp>
      <xdr:nvSpPr>
        <xdr:cNvPr id="434" name="AutoShape 435" descr="setpict"/>
        <xdr:cNvSpPr>
          <a:spLocks noChangeAspect="1"/>
        </xdr:cNvSpPr>
      </xdr:nvSpPr>
      <xdr:spPr>
        <a:xfrm>
          <a:off x="304800" y="55340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61925"/>
    <xdr:sp>
      <xdr:nvSpPr>
        <xdr:cNvPr id="435" name="AutoShape 436" descr="setpict"/>
        <xdr:cNvSpPr>
          <a:spLocks noChangeAspect="1"/>
        </xdr:cNvSpPr>
      </xdr:nvSpPr>
      <xdr:spPr>
        <a:xfrm>
          <a:off x="304800" y="55340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161925"/>
    <xdr:sp>
      <xdr:nvSpPr>
        <xdr:cNvPr id="436" name="AutoShape 437" descr="setpict"/>
        <xdr:cNvSpPr>
          <a:spLocks noChangeAspect="1"/>
        </xdr:cNvSpPr>
      </xdr:nvSpPr>
      <xdr:spPr>
        <a:xfrm>
          <a:off x="304800" y="55340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161925"/>
    <xdr:sp>
      <xdr:nvSpPr>
        <xdr:cNvPr id="437" name="AutoShape 438" descr="setpict"/>
        <xdr:cNvSpPr>
          <a:spLocks noChangeAspect="1"/>
        </xdr:cNvSpPr>
      </xdr:nvSpPr>
      <xdr:spPr>
        <a:xfrm>
          <a:off x="304800" y="55340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61925"/>
    <xdr:sp>
      <xdr:nvSpPr>
        <xdr:cNvPr id="438" name="AutoShape 439" descr="setpict"/>
        <xdr:cNvSpPr>
          <a:spLocks noChangeAspect="1"/>
        </xdr:cNvSpPr>
      </xdr:nvSpPr>
      <xdr:spPr>
        <a:xfrm>
          <a:off x="304800" y="55340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161925"/>
    <xdr:sp>
      <xdr:nvSpPr>
        <xdr:cNvPr id="439" name="AutoShape 440" descr="setpict"/>
        <xdr:cNvSpPr>
          <a:spLocks noChangeAspect="1"/>
        </xdr:cNvSpPr>
      </xdr:nvSpPr>
      <xdr:spPr>
        <a:xfrm>
          <a:off x="304800" y="55340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23825" cy="161925"/>
    <xdr:sp>
      <xdr:nvSpPr>
        <xdr:cNvPr id="440" name="AutoShape 441" descr="setpict"/>
        <xdr:cNvSpPr>
          <a:spLocks noChangeAspect="1"/>
        </xdr:cNvSpPr>
      </xdr:nvSpPr>
      <xdr:spPr>
        <a:xfrm>
          <a:off x="304800" y="55340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61925"/>
    <xdr:sp>
      <xdr:nvSpPr>
        <xdr:cNvPr id="441" name="AutoShape 442" descr="setpict"/>
        <xdr:cNvSpPr>
          <a:spLocks noChangeAspect="1"/>
        </xdr:cNvSpPr>
      </xdr:nvSpPr>
      <xdr:spPr>
        <a:xfrm>
          <a:off x="304800" y="61912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161925"/>
    <xdr:sp>
      <xdr:nvSpPr>
        <xdr:cNvPr id="442" name="AutoShape 443" descr="setpict"/>
        <xdr:cNvSpPr>
          <a:spLocks noChangeAspect="1"/>
        </xdr:cNvSpPr>
      </xdr:nvSpPr>
      <xdr:spPr>
        <a:xfrm>
          <a:off x="304800" y="61912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161925"/>
    <xdr:sp>
      <xdr:nvSpPr>
        <xdr:cNvPr id="443" name="AutoShape 444" descr="setpict"/>
        <xdr:cNvSpPr>
          <a:spLocks noChangeAspect="1"/>
        </xdr:cNvSpPr>
      </xdr:nvSpPr>
      <xdr:spPr>
        <a:xfrm>
          <a:off x="304800" y="61912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61925"/>
    <xdr:sp>
      <xdr:nvSpPr>
        <xdr:cNvPr id="444" name="AutoShape 451" descr="setpict"/>
        <xdr:cNvSpPr>
          <a:spLocks noChangeAspect="1"/>
        </xdr:cNvSpPr>
      </xdr:nvSpPr>
      <xdr:spPr>
        <a:xfrm>
          <a:off x="304800" y="61912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161925"/>
    <xdr:sp>
      <xdr:nvSpPr>
        <xdr:cNvPr id="445" name="AutoShape 452" descr="setpict"/>
        <xdr:cNvSpPr>
          <a:spLocks noChangeAspect="1"/>
        </xdr:cNvSpPr>
      </xdr:nvSpPr>
      <xdr:spPr>
        <a:xfrm>
          <a:off x="304800" y="61912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161925"/>
    <xdr:sp>
      <xdr:nvSpPr>
        <xdr:cNvPr id="446" name="AutoShape 453" descr="setpict"/>
        <xdr:cNvSpPr>
          <a:spLocks noChangeAspect="1"/>
        </xdr:cNvSpPr>
      </xdr:nvSpPr>
      <xdr:spPr>
        <a:xfrm>
          <a:off x="304800" y="61912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61925"/>
    <xdr:sp>
      <xdr:nvSpPr>
        <xdr:cNvPr id="447" name="AutoShape 454" descr="setpict"/>
        <xdr:cNvSpPr>
          <a:spLocks noChangeAspect="1"/>
        </xdr:cNvSpPr>
      </xdr:nvSpPr>
      <xdr:spPr>
        <a:xfrm>
          <a:off x="304800" y="6981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23825" cy="161925"/>
    <xdr:sp>
      <xdr:nvSpPr>
        <xdr:cNvPr id="448" name="AutoShape 455" descr="setpict"/>
        <xdr:cNvSpPr>
          <a:spLocks noChangeAspect="1"/>
        </xdr:cNvSpPr>
      </xdr:nvSpPr>
      <xdr:spPr>
        <a:xfrm>
          <a:off x="304800" y="6981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23825" cy="161925"/>
    <xdr:sp>
      <xdr:nvSpPr>
        <xdr:cNvPr id="449" name="AutoShape 456" descr="setpict"/>
        <xdr:cNvSpPr>
          <a:spLocks noChangeAspect="1"/>
        </xdr:cNvSpPr>
      </xdr:nvSpPr>
      <xdr:spPr>
        <a:xfrm>
          <a:off x="304800" y="6981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09550"/>
    <xdr:sp>
      <xdr:nvSpPr>
        <xdr:cNvPr id="450" name="AutoShape 457" descr="setpict"/>
        <xdr:cNvSpPr>
          <a:spLocks noChangeAspect="1"/>
        </xdr:cNvSpPr>
      </xdr:nvSpPr>
      <xdr:spPr>
        <a:xfrm>
          <a:off x="304800" y="774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09550"/>
    <xdr:sp>
      <xdr:nvSpPr>
        <xdr:cNvPr id="451" name="AutoShape 458" descr="setpict"/>
        <xdr:cNvSpPr>
          <a:spLocks noChangeAspect="1"/>
        </xdr:cNvSpPr>
      </xdr:nvSpPr>
      <xdr:spPr>
        <a:xfrm>
          <a:off x="304800" y="77438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09550"/>
    <xdr:sp>
      <xdr:nvSpPr>
        <xdr:cNvPr id="452" name="AutoShape 459" descr="setpict"/>
        <xdr:cNvSpPr>
          <a:spLocks noChangeAspect="1"/>
        </xdr:cNvSpPr>
      </xdr:nvSpPr>
      <xdr:spPr>
        <a:xfrm>
          <a:off x="304800" y="77438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>
      <xdr:nvSpPr>
        <xdr:cNvPr id="453" name="AutoShape 460" descr="setpict"/>
        <xdr:cNvSpPr>
          <a:spLocks noChangeAspect="1"/>
        </xdr:cNvSpPr>
      </xdr:nvSpPr>
      <xdr:spPr>
        <a:xfrm>
          <a:off x="30480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54" name="AutoShape 461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55" name="AutoShape 462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>
      <xdr:nvSpPr>
        <xdr:cNvPr id="456" name="AutoShape 463" descr="setpict"/>
        <xdr:cNvSpPr>
          <a:spLocks noChangeAspect="1"/>
        </xdr:cNvSpPr>
      </xdr:nvSpPr>
      <xdr:spPr>
        <a:xfrm>
          <a:off x="30480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57" name="AutoShape 464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58" name="AutoShape 465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>
      <xdr:nvSpPr>
        <xdr:cNvPr id="459" name="AutoShape 466" descr="setpict"/>
        <xdr:cNvSpPr>
          <a:spLocks noChangeAspect="1"/>
        </xdr:cNvSpPr>
      </xdr:nvSpPr>
      <xdr:spPr>
        <a:xfrm>
          <a:off x="30480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0" name="AutoShape 467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1" name="AutoShape 468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>
      <xdr:nvSpPr>
        <xdr:cNvPr id="462" name="AutoShape 469" descr="setpict"/>
        <xdr:cNvSpPr>
          <a:spLocks noChangeAspect="1"/>
        </xdr:cNvSpPr>
      </xdr:nvSpPr>
      <xdr:spPr>
        <a:xfrm>
          <a:off x="30480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3" name="AutoShape 470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4" name="AutoShape 471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>
      <xdr:nvSpPr>
        <xdr:cNvPr id="465" name="AutoShape 472" descr="setpict"/>
        <xdr:cNvSpPr>
          <a:spLocks noChangeAspect="1"/>
        </xdr:cNvSpPr>
      </xdr:nvSpPr>
      <xdr:spPr>
        <a:xfrm>
          <a:off x="30480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6" name="AutoShape 473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7" name="AutoShape 474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>
      <xdr:nvSpPr>
        <xdr:cNvPr id="468" name="AutoShape 475" descr="setpict"/>
        <xdr:cNvSpPr>
          <a:spLocks noChangeAspect="1"/>
        </xdr:cNvSpPr>
      </xdr:nvSpPr>
      <xdr:spPr>
        <a:xfrm>
          <a:off x="30480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69" name="AutoShape 476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09550"/>
    <xdr:sp>
      <xdr:nvSpPr>
        <xdr:cNvPr id="470" name="AutoShape 477" descr="setpict"/>
        <xdr:cNvSpPr>
          <a:spLocks noChangeAspect="1"/>
        </xdr:cNvSpPr>
      </xdr:nvSpPr>
      <xdr:spPr>
        <a:xfrm>
          <a:off x="304800" y="80105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209550"/>
    <xdr:sp>
      <xdr:nvSpPr>
        <xdr:cNvPr id="471" name="AutoShape 478" descr="setpict"/>
        <xdr:cNvSpPr>
          <a:spLocks noChangeAspect="1"/>
        </xdr:cNvSpPr>
      </xdr:nvSpPr>
      <xdr:spPr>
        <a:xfrm>
          <a:off x="304800" y="831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09550"/>
    <xdr:sp>
      <xdr:nvSpPr>
        <xdr:cNvPr id="472" name="AutoShape 479" descr="setpict"/>
        <xdr:cNvSpPr>
          <a:spLocks noChangeAspect="1"/>
        </xdr:cNvSpPr>
      </xdr:nvSpPr>
      <xdr:spPr>
        <a:xfrm>
          <a:off x="304800" y="83153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209550"/>
    <xdr:sp>
      <xdr:nvSpPr>
        <xdr:cNvPr id="473" name="AutoShape 480" descr="setpict"/>
        <xdr:cNvSpPr>
          <a:spLocks noChangeAspect="1"/>
        </xdr:cNvSpPr>
      </xdr:nvSpPr>
      <xdr:spPr>
        <a:xfrm>
          <a:off x="304800" y="83153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180975"/>
    <xdr:sp>
      <xdr:nvSpPr>
        <xdr:cNvPr id="474" name="AutoShape 481" descr="setpict"/>
        <xdr:cNvSpPr>
          <a:spLocks noChangeAspect="1"/>
        </xdr:cNvSpPr>
      </xdr:nvSpPr>
      <xdr:spPr>
        <a:xfrm>
          <a:off x="304800" y="8934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75" name="AutoShape 482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76" name="AutoShape 483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180975"/>
    <xdr:sp>
      <xdr:nvSpPr>
        <xdr:cNvPr id="477" name="AutoShape 484" descr="setpict"/>
        <xdr:cNvSpPr>
          <a:spLocks noChangeAspect="1"/>
        </xdr:cNvSpPr>
      </xdr:nvSpPr>
      <xdr:spPr>
        <a:xfrm>
          <a:off x="304800" y="8934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78" name="AutoShape 485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79" name="AutoShape 486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180975"/>
    <xdr:sp>
      <xdr:nvSpPr>
        <xdr:cNvPr id="480" name="AutoShape 487" descr="setpict"/>
        <xdr:cNvSpPr>
          <a:spLocks noChangeAspect="1"/>
        </xdr:cNvSpPr>
      </xdr:nvSpPr>
      <xdr:spPr>
        <a:xfrm>
          <a:off x="304800" y="8934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81" name="AutoShape 488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82" name="AutoShape 489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5250" cy="180975"/>
    <xdr:sp>
      <xdr:nvSpPr>
        <xdr:cNvPr id="483" name="AutoShape 490" descr="setpict"/>
        <xdr:cNvSpPr>
          <a:spLocks noChangeAspect="1"/>
        </xdr:cNvSpPr>
      </xdr:nvSpPr>
      <xdr:spPr>
        <a:xfrm>
          <a:off x="304800" y="8934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84" name="AutoShape 491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180975"/>
    <xdr:sp>
      <xdr:nvSpPr>
        <xdr:cNvPr id="485" name="AutoShape 492" descr="setpict"/>
        <xdr:cNvSpPr>
          <a:spLocks noChangeAspect="1"/>
        </xdr:cNvSpPr>
      </xdr:nvSpPr>
      <xdr:spPr>
        <a:xfrm>
          <a:off x="304800" y="8934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5250" cy="161925"/>
    <xdr:sp>
      <xdr:nvSpPr>
        <xdr:cNvPr id="486" name="AutoShape 493" descr="setpict"/>
        <xdr:cNvSpPr>
          <a:spLocks noChangeAspect="1"/>
        </xdr:cNvSpPr>
      </xdr:nvSpPr>
      <xdr:spPr>
        <a:xfrm>
          <a:off x="304800" y="91535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161925"/>
    <xdr:sp>
      <xdr:nvSpPr>
        <xdr:cNvPr id="487" name="AutoShape 494" descr="setpict"/>
        <xdr:cNvSpPr>
          <a:spLocks noChangeAspect="1"/>
        </xdr:cNvSpPr>
      </xdr:nvSpPr>
      <xdr:spPr>
        <a:xfrm>
          <a:off x="304800" y="91535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161925"/>
    <xdr:sp>
      <xdr:nvSpPr>
        <xdr:cNvPr id="488" name="AutoShape 495" descr="setpict"/>
        <xdr:cNvSpPr>
          <a:spLocks noChangeAspect="1"/>
        </xdr:cNvSpPr>
      </xdr:nvSpPr>
      <xdr:spPr>
        <a:xfrm>
          <a:off x="304800" y="91535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5250" cy="161925"/>
    <xdr:sp>
      <xdr:nvSpPr>
        <xdr:cNvPr id="489" name="AutoShape 496" descr="setpict"/>
        <xdr:cNvSpPr>
          <a:spLocks noChangeAspect="1"/>
        </xdr:cNvSpPr>
      </xdr:nvSpPr>
      <xdr:spPr>
        <a:xfrm>
          <a:off x="304800" y="91535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161925"/>
    <xdr:sp>
      <xdr:nvSpPr>
        <xdr:cNvPr id="490" name="AutoShape 497" descr="setpict"/>
        <xdr:cNvSpPr>
          <a:spLocks noChangeAspect="1"/>
        </xdr:cNvSpPr>
      </xdr:nvSpPr>
      <xdr:spPr>
        <a:xfrm>
          <a:off x="304800" y="91535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161925"/>
    <xdr:sp>
      <xdr:nvSpPr>
        <xdr:cNvPr id="491" name="AutoShape 498" descr="setpict"/>
        <xdr:cNvSpPr>
          <a:spLocks noChangeAspect="1"/>
        </xdr:cNvSpPr>
      </xdr:nvSpPr>
      <xdr:spPr>
        <a:xfrm>
          <a:off x="304800" y="91535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5250" cy="161925"/>
    <xdr:sp>
      <xdr:nvSpPr>
        <xdr:cNvPr id="492" name="AutoShape 499" descr="setpict"/>
        <xdr:cNvSpPr>
          <a:spLocks noChangeAspect="1"/>
        </xdr:cNvSpPr>
      </xdr:nvSpPr>
      <xdr:spPr>
        <a:xfrm>
          <a:off x="304800" y="91535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161925"/>
    <xdr:sp>
      <xdr:nvSpPr>
        <xdr:cNvPr id="493" name="AutoShape 500" descr="setpict"/>
        <xdr:cNvSpPr>
          <a:spLocks noChangeAspect="1"/>
        </xdr:cNvSpPr>
      </xdr:nvSpPr>
      <xdr:spPr>
        <a:xfrm>
          <a:off x="304800" y="91535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161925"/>
    <xdr:sp>
      <xdr:nvSpPr>
        <xdr:cNvPr id="494" name="AutoShape 501" descr="setpict"/>
        <xdr:cNvSpPr>
          <a:spLocks noChangeAspect="1"/>
        </xdr:cNvSpPr>
      </xdr:nvSpPr>
      <xdr:spPr>
        <a:xfrm>
          <a:off x="304800" y="91535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61925"/>
    <xdr:sp>
      <xdr:nvSpPr>
        <xdr:cNvPr id="495" name="AutoShape 502" descr="setpict"/>
        <xdr:cNvSpPr>
          <a:spLocks noChangeAspect="1"/>
        </xdr:cNvSpPr>
      </xdr:nvSpPr>
      <xdr:spPr>
        <a:xfrm>
          <a:off x="304800" y="9648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161925"/>
    <xdr:sp>
      <xdr:nvSpPr>
        <xdr:cNvPr id="496" name="AutoShape 503" descr="setpict"/>
        <xdr:cNvSpPr>
          <a:spLocks noChangeAspect="1"/>
        </xdr:cNvSpPr>
      </xdr:nvSpPr>
      <xdr:spPr>
        <a:xfrm>
          <a:off x="304800" y="9648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161925"/>
    <xdr:sp>
      <xdr:nvSpPr>
        <xdr:cNvPr id="497" name="AutoShape 504" descr="setpict"/>
        <xdr:cNvSpPr>
          <a:spLocks noChangeAspect="1"/>
        </xdr:cNvSpPr>
      </xdr:nvSpPr>
      <xdr:spPr>
        <a:xfrm>
          <a:off x="304800" y="9648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61925"/>
    <xdr:sp>
      <xdr:nvSpPr>
        <xdr:cNvPr id="498" name="AutoShape 505" descr="setpict"/>
        <xdr:cNvSpPr>
          <a:spLocks noChangeAspect="1"/>
        </xdr:cNvSpPr>
      </xdr:nvSpPr>
      <xdr:spPr>
        <a:xfrm>
          <a:off x="304800" y="9648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161925"/>
    <xdr:sp>
      <xdr:nvSpPr>
        <xdr:cNvPr id="499" name="AutoShape 506" descr="setpict"/>
        <xdr:cNvSpPr>
          <a:spLocks noChangeAspect="1"/>
        </xdr:cNvSpPr>
      </xdr:nvSpPr>
      <xdr:spPr>
        <a:xfrm>
          <a:off x="304800" y="9648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161925"/>
    <xdr:sp>
      <xdr:nvSpPr>
        <xdr:cNvPr id="500" name="AutoShape 507" descr="setpict"/>
        <xdr:cNvSpPr>
          <a:spLocks noChangeAspect="1"/>
        </xdr:cNvSpPr>
      </xdr:nvSpPr>
      <xdr:spPr>
        <a:xfrm>
          <a:off x="304800" y="9648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61925"/>
    <xdr:sp>
      <xdr:nvSpPr>
        <xdr:cNvPr id="501" name="AutoShape 508" descr="setpict"/>
        <xdr:cNvSpPr>
          <a:spLocks noChangeAspect="1"/>
        </xdr:cNvSpPr>
      </xdr:nvSpPr>
      <xdr:spPr>
        <a:xfrm>
          <a:off x="304800" y="9648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161925"/>
    <xdr:sp>
      <xdr:nvSpPr>
        <xdr:cNvPr id="502" name="AutoShape 509" descr="setpict"/>
        <xdr:cNvSpPr>
          <a:spLocks noChangeAspect="1"/>
        </xdr:cNvSpPr>
      </xdr:nvSpPr>
      <xdr:spPr>
        <a:xfrm>
          <a:off x="304800" y="9648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23825" cy="161925"/>
    <xdr:sp>
      <xdr:nvSpPr>
        <xdr:cNvPr id="503" name="AutoShape 510" descr="setpict"/>
        <xdr:cNvSpPr>
          <a:spLocks noChangeAspect="1"/>
        </xdr:cNvSpPr>
      </xdr:nvSpPr>
      <xdr:spPr>
        <a:xfrm>
          <a:off x="304800" y="9648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09550"/>
    <xdr:sp>
      <xdr:nvSpPr>
        <xdr:cNvPr id="504" name="AutoShape 511" descr="setpict"/>
        <xdr:cNvSpPr>
          <a:spLocks noChangeAspect="1"/>
        </xdr:cNvSpPr>
      </xdr:nvSpPr>
      <xdr:spPr>
        <a:xfrm>
          <a:off x="304800" y="10801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05" name="AutoShape 512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06" name="AutoShape 513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09550"/>
    <xdr:sp>
      <xdr:nvSpPr>
        <xdr:cNvPr id="507" name="AutoShape 514" descr="setpict"/>
        <xdr:cNvSpPr>
          <a:spLocks noChangeAspect="1"/>
        </xdr:cNvSpPr>
      </xdr:nvSpPr>
      <xdr:spPr>
        <a:xfrm>
          <a:off x="304800" y="10801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08" name="AutoShape 515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09" name="AutoShape 516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09550"/>
    <xdr:sp>
      <xdr:nvSpPr>
        <xdr:cNvPr id="510" name="AutoShape 517" descr="setpict"/>
        <xdr:cNvSpPr>
          <a:spLocks noChangeAspect="1"/>
        </xdr:cNvSpPr>
      </xdr:nvSpPr>
      <xdr:spPr>
        <a:xfrm>
          <a:off x="304800" y="10801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11" name="AutoShape 518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12" name="AutoShape 519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5250" cy="209550"/>
    <xdr:sp>
      <xdr:nvSpPr>
        <xdr:cNvPr id="513" name="AutoShape 520" descr="setpict"/>
        <xdr:cNvSpPr>
          <a:spLocks noChangeAspect="1"/>
        </xdr:cNvSpPr>
      </xdr:nvSpPr>
      <xdr:spPr>
        <a:xfrm>
          <a:off x="304800" y="10801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14" name="AutoShape 521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23825" cy="209550"/>
    <xdr:sp>
      <xdr:nvSpPr>
        <xdr:cNvPr id="515" name="AutoShape 522" descr="setpict"/>
        <xdr:cNvSpPr>
          <a:spLocks noChangeAspect="1"/>
        </xdr:cNvSpPr>
      </xdr:nvSpPr>
      <xdr:spPr>
        <a:xfrm>
          <a:off x="304800" y="108013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161925"/>
    <xdr:sp>
      <xdr:nvSpPr>
        <xdr:cNvPr id="516" name="AutoShape 523" descr="setpict"/>
        <xdr:cNvSpPr>
          <a:spLocks noChangeAspect="1"/>
        </xdr:cNvSpPr>
      </xdr:nvSpPr>
      <xdr:spPr>
        <a:xfrm>
          <a:off x="304800" y="111347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61925"/>
    <xdr:sp>
      <xdr:nvSpPr>
        <xdr:cNvPr id="517" name="AutoShape 524" descr="setpict"/>
        <xdr:cNvSpPr>
          <a:spLocks noChangeAspect="1"/>
        </xdr:cNvSpPr>
      </xdr:nvSpPr>
      <xdr:spPr>
        <a:xfrm>
          <a:off x="304800" y="111347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61925"/>
    <xdr:sp>
      <xdr:nvSpPr>
        <xdr:cNvPr id="518" name="AutoShape 525" descr="setpict"/>
        <xdr:cNvSpPr>
          <a:spLocks noChangeAspect="1"/>
        </xdr:cNvSpPr>
      </xdr:nvSpPr>
      <xdr:spPr>
        <a:xfrm>
          <a:off x="304800" y="111347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0" cy="161925"/>
    <xdr:sp>
      <xdr:nvSpPr>
        <xdr:cNvPr id="519" name="AutoShape 526" descr="setpict"/>
        <xdr:cNvSpPr>
          <a:spLocks noChangeAspect="1"/>
        </xdr:cNvSpPr>
      </xdr:nvSpPr>
      <xdr:spPr>
        <a:xfrm>
          <a:off x="304800" y="111347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61925"/>
    <xdr:sp>
      <xdr:nvSpPr>
        <xdr:cNvPr id="520" name="AutoShape 527" descr="setpict"/>
        <xdr:cNvSpPr>
          <a:spLocks noChangeAspect="1"/>
        </xdr:cNvSpPr>
      </xdr:nvSpPr>
      <xdr:spPr>
        <a:xfrm>
          <a:off x="304800" y="111347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23825" cy="161925"/>
    <xdr:sp>
      <xdr:nvSpPr>
        <xdr:cNvPr id="521" name="AutoShape 528" descr="setpict"/>
        <xdr:cNvSpPr>
          <a:spLocks noChangeAspect="1"/>
        </xdr:cNvSpPr>
      </xdr:nvSpPr>
      <xdr:spPr>
        <a:xfrm>
          <a:off x="304800" y="111347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5250" cy="123825"/>
    <xdr:sp>
      <xdr:nvSpPr>
        <xdr:cNvPr id="522" name="AutoShape 529" descr="setpict"/>
        <xdr:cNvSpPr>
          <a:spLocks noChangeAspect="1"/>
        </xdr:cNvSpPr>
      </xdr:nvSpPr>
      <xdr:spPr>
        <a:xfrm>
          <a:off x="304800" y="120205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23" name="AutoShape 530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24" name="AutoShape 531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5250" cy="123825"/>
    <xdr:sp>
      <xdr:nvSpPr>
        <xdr:cNvPr id="525" name="AutoShape 532" descr="setpict"/>
        <xdr:cNvSpPr>
          <a:spLocks noChangeAspect="1"/>
        </xdr:cNvSpPr>
      </xdr:nvSpPr>
      <xdr:spPr>
        <a:xfrm>
          <a:off x="304800" y="120205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26" name="AutoShape 533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27" name="AutoShape 534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5250" cy="123825"/>
    <xdr:sp>
      <xdr:nvSpPr>
        <xdr:cNvPr id="528" name="AutoShape 535" descr="setpict"/>
        <xdr:cNvSpPr>
          <a:spLocks noChangeAspect="1"/>
        </xdr:cNvSpPr>
      </xdr:nvSpPr>
      <xdr:spPr>
        <a:xfrm>
          <a:off x="304800" y="120205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29" name="AutoShape 536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30" name="AutoShape 537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5250" cy="123825"/>
    <xdr:sp>
      <xdr:nvSpPr>
        <xdr:cNvPr id="531" name="AutoShape 538" descr="setpict"/>
        <xdr:cNvSpPr>
          <a:spLocks noChangeAspect="1"/>
        </xdr:cNvSpPr>
      </xdr:nvSpPr>
      <xdr:spPr>
        <a:xfrm>
          <a:off x="304800" y="120205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32" name="AutoShape 539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23825" cy="123825"/>
    <xdr:sp>
      <xdr:nvSpPr>
        <xdr:cNvPr id="533" name="AutoShape 540" descr="setpict"/>
        <xdr:cNvSpPr>
          <a:spLocks noChangeAspect="1"/>
        </xdr:cNvSpPr>
      </xdr:nvSpPr>
      <xdr:spPr>
        <a:xfrm>
          <a:off x="304800" y="120205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4">
      <selection activeCell="C24" sqref="C24"/>
    </sheetView>
  </sheetViews>
  <sheetFormatPr defaultColWidth="9.00390625" defaultRowHeight="12.75"/>
  <cols>
    <col min="1" max="1" width="25.875" style="0" customWidth="1"/>
    <col min="2" max="2" width="60.25390625" style="0" customWidth="1"/>
    <col min="3" max="3" width="10.375" style="0" customWidth="1"/>
  </cols>
  <sheetData>
    <row r="1" spans="1:3" ht="12.75">
      <c r="A1" s="134" t="s">
        <v>102</v>
      </c>
      <c r="B1" s="134"/>
      <c r="C1" s="134"/>
    </row>
    <row r="2" spans="1:3" ht="12.75">
      <c r="A2" s="134" t="s">
        <v>114</v>
      </c>
      <c r="B2" s="134"/>
      <c r="C2" s="134"/>
    </row>
    <row r="3" spans="1:3" ht="12.75">
      <c r="A3" s="134" t="s">
        <v>95</v>
      </c>
      <c r="B3" s="134"/>
      <c r="C3" s="134"/>
    </row>
    <row r="4" spans="1:3" ht="12.75">
      <c r="A4" s="134" t="s">
        <v>315</v>
      </c>
      <c r="B4" s="134"/>
      <c r="C4" s="134"/>
    </row>
    <row r="5" spans="1:3" ht="15.75">
      <c r="A5" s="132" t="s">
        <v>94</v>
      </c>
      <c r="B5" s="132"/>
      <c r="C5" s="132"/>
    </row>
    <row r="6" spans="1:3" ht="15.75">
      <c r="A6" s="133" t="s">
        <v>316</v>
      </c>
      <c r="B6" s="133"/>
      <c r="C6" s="133"/>
    </row>
    <row r="7" spans="1:3" ht="12.75">
      <c r="A7" s="3" t="s">
        <v>0</v>
      </c>
      <c r="B7" s="128" t="s">
        <v>2</v>
      </c>
      <c r="C7" s="3" t="s">
        <v>3</v>
      </c>
    </row>
    <row r="8" spans="1:3" ht="12.75">
      <c r="A8" s="4" t="s">
        <v>1</v>
      </c>
      <c r="B8" s="129"/>
      <c r="C8" s="4" t="s">
        <v>4</v>
      </c>
    </row>
    <row r="9" spans="1:3" ht="19.5" customHeight="1">
      <c r="A9" s="2" t="s">
        <v>320</v>
      </c>
      <c r="B9" s="99" t="s">
        <v>18</v>
      </c>
      <c r="C9" s="32">
        <f>C10+C14+C17+C19+C21+C12</f>
        <v>1356.3999999999999</v>
      </c>
    </row>
    <row r="10" spans="1:3" ht="15.75" customHeight="1">
      <c r="A10" s="2" t="s">
        <v>19</v>
      </c>
      <c r="B10" s="24" t="s">
        <v>5</v>
      </c>
      <c r="C10" s="32">
        <f>C11</f>
        <v>190.6</v>
      </c>
    </row>
    <row r="11" spans="1:3" ht="17.25" customHeight="1">
      <c r="A11" s="2" t="s">
        <v>20</v>
      </c>
      <c r="B11" s="15" t="s">
        <v>6</v>
      </c>
      <c r="C11" s="35">
        <v>190.6</v>
      </c>
    </row>
    <row r="12" spans="1:3" ht="26.25" customHeight="1" hidden="1">
      <c r="A12" s="2" t="s">
        <v>137</v>
      </c>
      <c r="B12" s="15" t="s">
        <v>139</v>
      </c>
      <c r="C12" s="32">
        <f>C13</f>
        <v>0</v>
      </c>
    </row>
    <row r="13" spans="1:3" ht="30" customHeight="1" hidden="1">
      <c r="A13" s="2" t="s">
        <v>138</v>
      </c>
      <c r="B13" s="15" t="s">
        <v>140</v>
      </c>
      <c r="C13" s="35"/>
    </row>
    <row r="14" spans="1:3" ht="20.25" customHeight="1">
      <c r="A14" s="2" t="s">
        <v>21</v>
      </c>
      <c r="B14" s="24" t="s">
        <v>7</v>
      </c>
      <c r="C14" s="32">
        <f>C15+C16</f>
        <v>1119.8</v>
      </c>
    </row>
    <row r="15" spans="1:3" ht="15" customHeight="1">
      <c r="A15" s="2" t="s">
        <v>22</v>
      </c>
      <c r="B15" s="15" t="s">
        <v>8</v>
      </c>
      <c r="C15" s="35">
        <v>144</v>
      </c>
    </row>
    <row r="16" spans="1:3" ht="16.5" customHeight="1">
      <c r="A16" s="2" t="s">
        <v>23</v>
      </c>
      <c r="B16" s="15" t="s">
        <v>9</v>
      </c>
      <c r="C16" s="35">
        <v>975.8</v>
      </c>
    </row>
    <row r="17" spans="1:3" ht="15.75" customHeight="1" hidden="1">
      <c r="A17" s="2" t="s">
        <v>24</v>
      </c>
      <c r="B17" s="24" t="s">
        <v>10</v>
      </c>
      <c r="C17" s="32">
        <f>C18</f>
        <v>0</v>
      </c>
    </row>
    <row r="18" spans="1:3" ht="28.5" customHeight="1" hidden="1">
      <c r="A18" s="2" t="s">
        <v>25</v>
      </c>
      <c r="B18" s="15" t="s">
        <v>11</v>
      </c>
      <c r="C18" s="35"/>
    </row>
    <row r="19" spans="1:3" ht="31.5">
      <c r="A19" s="2" t="s">
        <v>26</v>
      </c>
      <c r="B19" s="24" t="s">
        <v>12</v>
      </c>
      <c r="C19" s="32">
        <f>C20</f>
        <v>21</v>
      </c>
    </row>
    <row r="20" spans="1:3" ht="41.25" customHeight="1">
      <c r="A20" s="100" t="s">
        <v>27</v>
      </c>
      <c r="B20" s="15" t="s">
        <v>97</v>
      </c>
      <c r="C20" s="35">
        <v>21</v>
      </c>
    </row>
    <row r="21" spans="1:3" ht="26.25" customHeight="1">
      <c r="A21" s="100" t="s">
        <v>117</v>
      </c>
      <c r="B21" s="24" t="s">
        <v>119</v>
      </c>
      <c r="C21" s="32">
        <f>C22</f>
        <v>25</v>
      </c>
    </row>
    <row r="22" spans="1:3" ht="19.5" customHeight="1">
      <c r="A22" s="100" t="s">
        <v>118</v>
      </c>
      <c r="B22" s="15" t="s">
        <v>119</v>
      </c>
      <c r="C22" s="35">
        <f>C23</f>
        <v>25</v>
      </c>
    </row>
    <row r="23" spans="1:3" ht="24" customHeight="1">
      <c r="A23" s="101" t="s">
        <v>120</v>
      </c>
      <c r="B23" s="47" t="s">
        <v>115</v>
      </c>
      <c r="C23" s="35">
        <v>25</v>
      </c>
    </row>
    <row r="24" spans="1:3" ht="18" customHeight="1">
      <c r="A24" s="100" t="s">
        <v>28</v>
      </c>
      <c r="B24" s="99" t="s">
        <v>13</v>
      </c>
      <c r="C24" s="32">
        <f>C25+C31</f>
        <v>2758.3999999999996</v>
      </c>
    </row>
    <row r="25" spans="1:3" ht="30.75" customHeight="1">
      <c r="A25" s="100" t="s">
        <v>29</v>
      </c>
      <c r="B25" s="24" t="s">
        <v>14</v>
      </c>
      <c r="C25" s="32">
        <f>C26+C27+C28+C30+C29</f>
        <v>2758.3999999999996</v>
      </c>
    </row>
    <row r="26" spans="1:3" ht="25.5">
      <c r="A26" s="100" t="s">
        <v>245</v>
      </c>
      <c r="B26" s="15" t="s">
        <v>15</v>
      </c>
      <c r="C26" s="35">
        <f>(272800+438400)/1000</f>
        <v>711.2</v>
      </c>
    </row>
    <row r="27" spans="1:3" ht="25.5">
      <c r="A27" s="100" t="s">
        <v>250</v>
      </c>
      <c r="B27" s="15" t="s">
        <v>121</v>
      </c>
      <c r="C27" s="35">
        <f>1871500/1000</f>
        <v>1871.5</v>
      </c>
    </row>
    <row r="28" spans="1:3" ht="25.5">
      <c r="A28" s="100" t="s">
        <v>246</v>
      </c>
      <c r="B28" s="15" t="s">
        <v>16</v>
      </c>
      <c r="C28" s="35">
        <f>113.2+62.5</f>
        <v>175.7</v>
      </c>
    </row>
    <row r="29" spans="1:3" ht="15.75" hidden="1">
      <c r="A29" s="100" t="s">
        <v>247</v>
      </c>
      <c r="B29" s="15" t="s">
        <v>180</v>
      </c>
      <c r="C29" s="35"/>
    </row>
    <row r="30" spans="1:3" ht="51" hidden="1">
      <c r="A30" s="100" t="s">
        <v>248</v>
      </c>
      <c r="B30" s="15" t="s">
        <v>136</v>
      </c>
      <c r="C30" s="35"/>
    </row>
    <row r="31" spans="1:3" ht="48.75" customHeight="1" hidden="1">
      <c r="A31" s="100" t="s">
        <v>249</v>
      </c>
      <c r="B31" s="24" t="s">
        <v>122</v>
      </c>
      <c r="C31" s="32"/>
    </row>
    <row r="32" spans="1:3" ht="38.25" hidden="1">
      <c r="A32" s="100" t="s">
        <v>249</v>
      </c>
      <c r="B32" s="15" t="s">
        <v>122</v>
      </c>
      <c r="C32" s="35"/>
    </row>
    <row r="33" spans="1:3" ht="23.25" customHeight="1">
      <c r="A33" s="130" t="s">
        <v>17</v>
      </c>
      <c r="B33" s="131"/>
      <c r="C33" s="32">
        <f>C24+C9</f>
        <v>4114.799999999999</v>
      </c>
    </row>
    <row r="34" ht="15.75">
      <c r="A34" s="1"/>
    </row>
  </sheetData>
  <sheetProtection/>
  <mergeCells count="8">
    <mergeCell ref="B7:B8"/>
    <mergeCell ref="A33:B33"/>
    <mergeCell ref="A5:C5"/>
    <mergeCell ref="A6:C6"/>
    <mergeCell ref="A1:C1"/>
    <mergeCell ref="A2:C2"/>
    <mergeCell ref="A3:C3"/>
    <mergeCell ref="A4:C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54">
      <selection activeCell="F13" sqref="F13:F14"/>
    </sheetView>
  </sheetViews>
  <sheetFormatPr defaultColWidth="9.00390625" defaultRowHeight="12.75"/>
  <cols>
    <col min="1" max="1" width="85.00390625" style="0" customWidth="1"/>
    <col min="2" max="2" width="6.625" style="0" customWidth="1"/>
    <col min="3" max="3" width="6.75390625" style="0" customWidth="1"/>
    <col min="4" max="4" width="9.375" style="0" customWidth="1"/>
    <col min="5" max="5" width="5.625" style="0" customWidth="1"/>
    <col min="6" max="6" width="10.125" style="0" customWidth="1"/>
  </cols>
  <sheetData>
    <row r="1" spans="1:7" ht="12" customHeight="1">
      <c r="A1" s="6"/>
      <c r="B1" s="5"/>
      <c r="C1" s="5"/>
      <c r="D1" s="136" t="s">
        <v>75</v>
      </c>
      <c r="E1" s="136"/>
      <c r="F1" s="136"/>
      <c r="G1" s="5"/>
    </row>
    <row r="2" spans="1:7" ht="10.5" customHeight="1">
      <c r="A2" s="6"/>
      <c r="B2" s="6"/>
      <c r="C2" s="6"/>
      <c r="D2" s="137" t="s">
        <v>73</v>
      </c>
      <c r="E2" s="137"/>
      <c r="F2" s="137"/>
      <c r="G2" s="6"/>
    </row>
    <row r="3" spans="1:7" ht="11.25" customHeight="1">
      <c r="A3" s="6"/>
      <c r="B3" s="6"/>
      <c r="C3" s="6"/>
      <c r="D3" s="137" t="s">
        <v>72</v>
      </c>
      <c r="E3" s="137"/>
      <c r="F3" s="137"/>
      <c r="G3" s="6"/>
    </row>
    <row r="4" spans="1:7" ht="10.5" customHeight="1">
      <c r="A4" s="6"/>
      <c r="B4" s="6"/>
      <c r="C4" s="6"/>
      <c r="D4" s="137" t="s">
        <v>317</v>
      </c>
      <c r="E4" s="137"/>
      <c r="F4" s="137"/>
      <c r="G4" s="6"/>
    </row>
    <row r="5" spans="1:6" ht="12.75">
      <c r="A5" s="135" t="s">
        <v>318</v>
      </c>
      <c r="B5" s="135"/>
      <c r="C5" s="135"/>
      <c r="D5" s="135"/>
      <c r="E5" s="135"/>
      <c r="F5" s="135"/>
    </row>
    <row r="6" spans="1:6" ht="12.75">
      <c r="A6" s="135" t="s">
        <v>313</v>
      </c>
      <c r="B6" s="135"/>
      <c r="C6" s="135"/>
      <c r="D6" s="135"/>
      <c r="E6" s="135"/>
      <c r="F6" s="135"/>
    </row>
    <row r="7" spans="1:6" ht="12.75">
      <c r="A7" s="135" t="s">
        <v>312</v>
      </c>
      <c r="B7" s="135"/>
      <c r="C7" s="135"/>
      <c r="D7" s="135"/>
      <c r="E7" s="135"/>
      <c r="F7" s="135"/>
    </row>
    <row r="8" spans="1:6" ht="12.75">
      <c r="A8" s="140" t="s">
        <v>30</v>
      </c>
      <c r="B8" s="7" t="s">
        <v>31</v>
      </c>
      <c r="C8" s="7" t="s">
        <v>33</v>
      </c>
      <c r="D8" s="7" t="s">
        <v>35</v>
      </c>
      <c r="E8" s="7" t="s">
        <v>37</v>
      </c>
      <c r="F8" s="7" t="s">
        <v>40</v>
      </c>
    </row>
    <row r="9" spans="1:6" ht="12.75">
      <c r="A9" s="141"/>
      <c r="B9" s="8" t="s">
        <v>32</v>
      </c>
      <c r="C9" s="8" t="s">
        <v>34</v>
      </c>
      <c r="D9" s="8" t="s">
        <v>36</v>
      </c>
      <c r="E9" s="8" t="s">
        <v>38</v>
      </c>
      <c r="F9" s="8" t="s">
        <v>41</v>
      </c>
    </row>
    <row r="10" spans="1:6" ht="12.75">
      <c r="A10" s="142"/>
      <c r="B10" s="10"/>
      <c r="C10" s="9" t="s">
        <v>32</v>
      </c>
      <c r="D10" s="9"/>
      <c r="E10" s="9" t="s">
        <v>39</v>
      </c>
      <c r="F10" s="11"/>
    </row>
    <row r="11" spans="1:6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2.75" customHeight="1">
      <c r="A12" s="37" t="s">
        <v>42</v>
      </c>
      <c r="B12" s="13" t="s">
        <v>65</v>
      </c>
      <c r="C12" s="13"/>
      <c r="D12" s="13"/>
      <c r="E12" s="13"/>
      <c r="F12" s="20">
        <f>F13+F19+F37+F38+F42+F46</f>
        <v>2864.8639999999996</v>
      </c>
    </row>
    <row r="13" spans="1:6" ht="13.5" customHeight="1">
      <c r="A13" s="143" t="s">
        <v>43</v>
      </c>
      <c r="B13" s="13" t="s">
        <v>65</v>
      </c>
      <c r="C13" s="13" t="s">
        <v>66</v>
      </c>
      <c r="D13" s="144"/>
      <c r="E13" s="144"/>
      <c r="F13" s="139">
        <f>F15</f>
        <v>554.064</v>
      </c>
    </row>
    <row r="14" spans="1:6" ht="12.75" hidden="1">
      <c r="A14" s="143"/>
      <c r="B14" s="13">
        <v>1</v>
      </c>
      <c r="C14" s="13">
        <v>2</v>
      </c>
      <c r="D14" s="144"/>
      <c r="E14" s="144"/>
      <c r="F14" s="139"/>
    </row>
    <row r="15" spans="1:6" ht="15.75" customHeight="1">
      <c r="A15" s="38" t="s">
        <v>44</v>
      </c>
      <c r="B15" s="16" t="s">
        <v>65</v>
      </c>
      <c r="C15" s="16" t="s">
        <v>66</v>
      </c>
      <c r="D15" s="16" t="s">
        <v>185</v>
      </c>
      <c r="E15" s="16"/>
      <c r="F15" s="19">
        <f>F16</f>
        <v>554.064</v>
      </c>
    </row>
    <row r="16" spans="1:6" ht="15" customHeight="1">
      <c r="A16" s="38" t="s">
        <v>141</v>
      </c>
      <c r="B16" s="16" t="s">
        <v>65</v>
      </c>
      <c r="C16" s="16" t="s">
        <v>66</v>
      </c>
      <c r="D16" s="16" t="s">
        <v>186</v>
      </c>
      <c r="E16" s="16" t="s">
        <v>150</v>
      </c>
      <c r="F16" s="19">
        <f>(425544+128520)/1000</f>
        <v>554.064</v>
      </c>
    </row>
    <row r="17" spans="1:6" ht="25.5" hidden="1">
      <c r="A17" s="38" t="s">
        <v>219</v>
      </c>
      <c r="B17" s="16" t="s">
        <v>65</v>
      </c>
      <c r="C17" s="16" t="s">
        <v>66</v>
      </c>
      <c r="D17" s="16" t="s">
        <v>186</v>
      </c>
      <c r="E17" s="16" t="s">
        <v>151</v>
      </c>
      <c r="F17" s="19"/>
    </row>
    <row r="18" spans="1:6" ht="28.5" customHeight="1" hidden="1">
      <c r="A18" s="38" t="s">
        <v>221</v>
      </c>
      <c r="B18" s="16" t="s">
        <v>65</v>
      </c>
      <c r="C18" s="16" t="s">
        <v>66</v>
      </c>
      <c r="D18" s="16" t="s">
        <v>186</v>
      </c>
      <c r="E18" s="16" t="s">
        <v>187</v>
      </c>
      <c r="F18" s="30"/>
    </row>
    <row r="19" spans="1:6" ht="25.5" customHeight="1">
      <c r="A19" s="37" t="s">
        <v>46</v>
      </c>
      <c r="B19" s="13" t="s">
        <v>65</v>
      </c>
      <c r="C19" s="13" t="s">
        <v>67</v>
      </c>
      <c r="D19" s="13"/>
      <c r="E19" s="13"/>
      <c r="F19" s="33">
        <f>F20</f>
        <v>2230.1</v>
      </c>
    </row>
    <row r="20" spans="1:6" ht="13.5" customHeight="1">
      <c r="A20" s="38" t="s">
        <v>142</v>
      </c>
      <c r="B20" s="16" t="s">
        <v>65</v>
      </c>
      <c r="C20" s="16" t="s">
        <v>67</v>
      </c>
      <c r="D20" s="16" t="s">
        <v>188</v>
      </c>
      <c r="E20" s="16"/>
      <c r="F20" s="19">
        <f>F21</f>
        <v>2230.1</v>
      </c>
    </row>
    <row r="21" spans="1:6" ht="14.25" customHeight="1">
      <c r="A21" s="38" t="s">
        <v>143</v>
      </c>
      <c r="B21" s="16" t="s">
        <v>65</v>
      </c>
      <c r="C21" s="16" t="s">
        <v>67</v>
      </c>
      <c r="D21" s="16" t="s">
        <v>189</v>
      </c>
      <c r="E21" s="16"/>
      <c r="F21" s="19">
        <f>F22+F34</f>
        <v>2230.1</v>
      </c>
    </row>
    <row r="22" spans="1:6" ht="12.75" customHeight="1">
      <c r="A22" s="38" t="s">
        <v>144</v>
      </c>
      <c r="B22" s="16" t="s">
        <v>65</v>
      </c>
      <c r="C22" s="16" t="s">
        <v>67</v>
      </c>
      <c r="D22" s="16" t="s">
        <v>190</v>
      </c>
      <c r="E22" s="16"/>
      <c r="F22" s="30">
        <f>F23+F27+F30+F29</f>
        <v>2230.1</v>
      </c>
    </row>
    <row r="23" spans="1:6" ht="12.75" customHeight="1">
      <c r="A23" s="38" t="s">
        <v>141</v>
      </c>
      <c r="B23" s="16" t="s">
        <v>65</v>
      </c>
      <c r="C23" s="16" t="s">
        <v>67</v>
      </c>
      <c r="D23" s="16" t="s">
        <v>190</v>
      </c>
      <c r="E23" s="16" t="s">
        <v>150</v>
      </c>
      <c r="F23" s="40">
        <v>1646.6</v>
      </c>
    </row>
    <row r="24" spans="1:6" ht="12.75" customHeight="1" hidden="1">
      <c r="A24" s="38" t="s">
        <v>219</v>
      </c>
      <c r="B24" s="16" t="s">
        <v>65</v>
      </c>
      <c r="C24" s="16" t="s">
        <v>67</v>
      </c>
      <c r="D24" s="16" t="s">
        <v>190</v>
      </c>
      <c r="E24" s="16" t="s">
        <v>151</v>
      </c>
      <c r="F24" s="48"/>
    </row>
    <row r="25" spans="1:6" ht="23.25" customHeight="1" hidden="1">
      <c r="A25" s="38" t="s">
        <v>221</v>
      </c>
      <c r="B25" s="16" t="s">
        <v>65</v>
      </c>
      <c r="C25" s="16" t="s">
        <v>65</v>
      </c>
      <c r="D25" s="16" t="s">
        <v>190</v>
      </c>
      <c r="E25" s="16" t="s">
        <v>187</v>
      </c>
      <c r="F25" s="48"/>
    </row>
    <row r="26" spans="1:6" ht="12.75" customHeight="1" hidden="1">
      <c r="A26" s="38" t="s">
        <v>145</v>
      </c>
      <c r="B26" s="16" t="s">
        <v>65</v>
      </c>
      <c r="C26" s="16" t="s">
        <v>67</v>
      </c>
      <c r="D26" s="16" t="s">
        <v>190</v>
      </c>
      <c r="E26" s="16" t="s">
        <v>156</v>
      </c>
      <c r="F26" s="40"/>
    </row>
    <row r="27" spans="1:6" ht="12.75" customHeight="1">
      <c r="A27" s="38" t="s">
        <v>148</v>
      </c>
      <c r="B27" s="16" t="s">
        <v>65</v>
      </c>
      <c r="C27" s="16" t="s">
        <v>67</v>
      </c>
      <c r="D27" s="16" t="s">
        <v>190</v>
      </c>
      <c r="E27" s="16" t="s">
        <v>153</v>
      </c>
      <c r="F27" s="40">
        <f>F28</f>
        <v>483.5</v>
      </c>
    </row>
    <row r="28" spans="1:6" ht="12.75" customHeight="1">
      <c r="A28" s="38" t="s">
        <v>149</v>
      </c>
      <c r="B28" s="16" t="s">
        <v>65</v>
      </c>
      <c r="C28" s="16" t="s">
        <v>67</v>
      </c>
      <c r="D28" s="16" t="s">
        <v>190</v>
      </c>
      <c r="E28" s="16" t="s">
        <v>152</v>
      </c>
      <c r="F28" s="40">
        <v>483.5</v>
      </c>
    </row>
    <row r="29" spans="1:6" ht="12.75" customHeight="1" hidden="1">
      <c r="A29" s="38" t="s">
        <v>330</v>
      </c>
      <c r="B29" s="16" t="s">
        <v>65</v>
      </c>
      <c r="C29" s="16" t="s">
        <v>67</v>
      </c>
      <c r="D29" s="16" t="s">
        <v>190</v>
      </c>
      <c r="E29" s="16" t="s">
        <v>319</v>
      </c>
      <c r="F29" s="40"/>
    </row>
    <row r="30" spans="1:6" ht="12.75" customHeight="1">
      <c r="A30" s="38" t="s">
        <v>146</v>
      </c>
      <c r="B30" s="16" t="s">
        <v>65</v>
      </c>
      <c r="C30" s="16" t="s">
        <v>67</v>
      </c>
      <c r="D30" s="16" t="s">
        <v>190</v>
      </c>
      <c r="E30" s="16" t="s">
        <v>155</v>
      </c>
      <c r="F30" s="40">
        <v>100</v>
      </c>
    </row>
    <row r="31" spans="1:6" ht="13.5" customHeight="1" hidden="1">
      <c r="A31" s="38" t="s">
        <v>146</v>
      </c>
      <c r="B31" s="16" t="s">
        <v>65</v>
      </c>
      <c r="C31" s="16" t="s">
        <v>67</v>
      </c>
      <c r="D31" s="16" t="s">
        <v>190</v>
      </c>
      <c r="E31" s="16" t="s">
        <v>154</v>
      </c>
      <c r="F31" s="19"/>
    </row>
    <row r="32" spans="1:6" ht="13.5" customHeight="1" hidden="1">
      <c r="A32" s="60" t="s">
        <v>223</v>
      </c>
      <c r="B32" s="17" t="s">
        <v>65</v>
      </c>
      <c r="C32" s="17" t="s">
        <v>67</v>
      </c>
      <c r="D32" s="17" t="s">
        <v>190</v>
      </c>
      <c r="E32" s="16" t="s">
        <v>225</v>
      </c>
      <c r="F32" s="55"/>
    </row>
    <row r="33" spans="1:6" ht="13.5" customHeight="1" hidden="1">
      <c r="A33" s="59" t="s">
        <v>224</v>
      </c>
      <c r="B33" s="17" t="s">
        <v>65</v>
      </c>
      <c r="C33" s="17" t="s">
        <v>67</v>
      </c>
      <c r="D33" s="17" t="s">
        <v>190</v>
      </c>
      <c r="E33" s="16" t="s">
        <v>226</v>
      </c>
      <c r="F33" s="55"/>
    </row>
    <row r="34" spans="1:6" ht="13.5" customHeight="1" hidden="1">
      <c r="A34" s="38" t="s">
        <v>147</v>
      </c>
      <c r="B34" s="17" t="s">
        <v>65</v>
      </c>
      <c r="C34" s="17" t="s">
        <v>67</v>
      </c>
      <c r="D34" s="17" t="s">
        <v>191</v>
      </c>
      <c r="E34" s="16"/>
      <c r="F34" s="55">
        <f>F36</f>
        <v>0</v>
      </c>
    </row>
    <row r="35" spans="1:6" ht="15" customHeight="1" hidden="1">
      <c r="A35" s="38" t="s">
        <v>148</v>
      </c>
      <c r="B35" s="17" t="s">
        <v>65</v>
      </c>
      <c r="C35" s="17" t="s">
        <v>67</v>
      </c>
      <c r="D35" s="17" t="s">
        <v>191</v>
      </c>
      <c r="E35" s="16" t="s">
        <v>153</v>
      </c>
      <c r="F35" s="55">
        <f>F36</f>
        <v>0</v>
      </c>
    </row>
    <row r="36" spans="1:10" ht="18.75" customHeight="1" hidden="1">
      <c r="A36" s="38" t="s">
        <v>149</v>
      </c>
      <c r="B36" s="17" t="s">
        <v>65</v>
      </c>
      <c r="C36" s="17" t="s">
        <v>67</v>
      </c>
      <c r="D36" s="17" t="s">
        <v>191</v>
      </c>
      <c r="E36" s="16" t="s">
        <v>152</v>
      </c>
      <c r="F36" s="31">
        <v>0</v>
      </c>
      <c r="J36" s="49"/>
    </row>
    <row r="37" spans="1:10" ht="26.25" customHeight="1">
      <c r="A37" s="37" t="s">
        <v>123</v>
      </c>
      <c r="B37" s="54" t="s">
        <v>65</v>
      </c>
      <c r="C37" s="54" t="s">
        <v>124</v>
      </c>
      <c r="D37" s="17" t="s">
        <v>192</v>
      </c>
      <c r="E37" s="16" t="s">
        <v>227</v>
      </c>
      <c r="F37" s="50">
        <v>8.2</v>
      </c>
      <c r="J37" s="49"/>
    </row>
    <row r="38" spans="1:6" ht="15" customHeight="1" hidden="1">
      <c r="A38" s="37" t="s">
        <v>103</v>
      </c>
      <c r="B38" s="13" t="s">
        <v>65</v>
      </c>
      <c r="C38" s="13" t="s">
        <v>104</v>
      </c>
      <c r="D38" s="13"/>
      <c r="E38" s="13"/>
      <c r="F38" s="56">
        <f>F41</f>
        <v>0</v>
      </c>
    </row>
    <row r="39" spans="1:6" ht="15" customHeight="1" hidden="1">
      <c r="A39" s="38" t="s">
        <v>105</v>
      </c>
      <c r="B39" s="16" t="s">
        <v>65</v>
      </c>
      <c r="C39" s="16" t="s">
        <v>104</v>
      </c>
      <c r="D39" s="16" t="s">
        <v>193</v>
      </c>
      <c r="E39" s="16"/>
      <c r="F39" s="45">
        <f>F40</f>
        <v>0</v>
      </c>
    </row>
    <row r="40" spans="1:6" ht="15" customHeight="1" hidden="1">
      <c r="A40" s="38" t="s">
        <v>106</v>
      </c>
      <c r="B40" s="16" t="s">
        <v>65</v>
      </c>
      <c r="C40" s="16" t="s">
        <v>104</v>
      </c>
      <c r="D40" s="16" t="s">
        <v>194</v>
      </c>
      <c r="E40" s="16"/>
      <c r="F40" s="45">
        <f>F41</f>
        <v>0</v>
      </c>
    </row>
    <row r="41" spans="1:6" ht="15" customHeight="1" hidden="1">
      <c r="A41" s="38" t="s">
        <v>45</v>
      </c>
      <c r="B41" s="16" t="s">
        <v>65</v>
      </c>
      <c r="C41" s="16" t="s">
        <v>104</v>
      </c>
      <c r="D41" s="16" t="s">
        <v>194</v>
      </c>
      <c r="E41" s="16" t="s">
        <v>231</v>
      </c>
      <c r="F41" s="46"/>
    </row>
    <row r="42" spans="1:6" ht="15" customHeight="1">
      <c r="A42" s="37" t="s">
        <v>113</v>
      </c>
      <c r="B42" s="16" t="s">
        <v>65</v>
      </c>
      <c r="C42" s="16" t="s">
        <v>98</v>
      </c>
      <c r="D42" s="16"/>
      <c r="E42" s="16"/>
      <c r="F42" s="57">
        <f>F43</f>
        <v>10</v>
      </c>
    </row>
    <row r="43" spans="1:6" ht="13.5" customHeight="1">
      <c r="A43" s="38" t="s">
        <v>157</v>
      </c>
      <c r="B43" s="16" t="s">
        <v>65</v>
      </c>
      <c r="C43" s="16" t="s">
        <v>98</v>
      </c>
      <c r="D43" s="16" t="s">
        <v>195</v>
      </c>
      <c r="E43" s="16"/>
      <c r="F43" s="19">
        <f>F44</f>
        <v>10</v>
      </c>
    </row>
    <row r="44" spans="1:6" ht="13.5" customHeight="1">
      <c r="A44" s="38" t="s">
        <v>157</v>
      </c>
      <c r="B44" s="16" t="s">
        <v>65</v>
      </c>
      <c r="C44" s="16" t="s">
        <v>98</v>
      </c>
      <c r="D44" s="16" t="s">
        <v>196</v>
      </c>
      <c r="E44" s="16"/>
      <c r="F44" s="19">
        <f>F45</f>
        <v>10</v>
      </c>
    </row>
    <row r="45" spans="1:6" ht="12" customHeight="1">
      <c r="A45" s="38" t="s">
        <v>158</v>
      </c>
      <c r="B45" s="16" t="s">
        <v>65</v>
      </c>
      <c r="C45" s="16" t="s">
        <v>98</v>
      </c>
      <c r="D45" s="16" t="s">
        <v>196</v>
      </c>
      <c r="E45" s="16" t="s">
        <v>159</v>
      </c>
      <c r="F45" s="19">
        <v>10</v>
      </c>
    </row>
    <row r="46" spans="1:6" ht="12" customHeight="1">
      <c r="A46" s="37" t="s">
        <v>184</v>
      </c>
      <c r="B46" s="13" t="s">
        <v>65</v>
      </c>
      <c r="C46" s="13" t="s">
        <v>182</v>
      </c>
      <c r="D46" s="16"/>
      <c r="E46" s="16"/>
      <c r="F46" s="18">
        <f>F48</f>
        <v>62.5</v>
      </c>
    </row>
    <row r="47" spans="1:6" ht="12" customHeight="1">
      <c r="A47" s="38" t="s">
        <v>147</v>
      </c>
      <c r="B47" s="16" t="s">
        <v>65</v>
      </c>
      <c r="C47" s="16" t="s">
        <v>182</v>
      </c>
      <c r="D47" s="16" t="s">
        <v>340</v>
      </c>
      <c r="E47" s="16"/>
      <c r="F47" s="19">
        <v>62.5</v>
      </c>
    </row>
    <row r="48" spans="1:6" ht="12" customHeight="1">
      <c r="A48" s="38" t="s">
        <v>148</v>
      </c>
      <c r="B48" s="16" t="s">
        <v>65</v>
      </c>
      <c r="C48" s="16" t="s">
        <v>182</v>
      </c>
      <c r="D48" s="16" t="s">
        <v>340</v>
      </c>
      <c r="E48" s="16" t="s">
        <v>153</v>
      </c>
      <c r="F48" s="19">
        <v>62.5</v>
      </c>
    </row>
    <row r="49" spans="1:6" ht="12" customHeight="1">
      <c r="A49" s="38" t="s">
        <v>149</v>
      </c>
      <c r="B49" s="16" t="s">
        <v>65</v>
      </c>
      <c r="C49" s="16" t="s">
        <v>182</v>
      </c>
      <c r="D49" s="16" t="s">
        <v>340</v>
      </c>
      <c r="E49" s="16" t="s">
        <v>152</v>
      </c>
      <c r="F49" s="19">
        <v>62.5</v>
      </c>
    </row>
    <row r="50" spans="1:6" ht="15" customHeight="1">
      <c r="A50" s="37" t="s">
        <v>48</v>
      </c>
      <c r="B50" s="13" t="s">
        <v>66</v>
      </c>
      <c r="C50" s="13" t="s">
        <v>68</v>
      </c>
      <c r="D50" s="13"/>
      <c r="E50" s="13"/>
      <c r="F50" s="33">
        <f>F51</f>
        <v>113.2</v>
      </c>
    </row>
    <row r="51" spans="1:6" ht="14.25" customHeight="1">
      <c r="A51" s="38" t="s">
        <v>50</v>
      </c>
      <c r="B51" s="16" t="s">
        <v>66</v>
      </c>
      <c r="C51" s="16" t="s">
        <v>68</v>
      </c>
      <c r="D51" s="16"/>
      <c r="E51" s="16"/>
      <c r="F51" s="19">
        <f>F52</f>
        <v>113.2</v>
      </c>
    </row>
    <row r="52" spans="1:6" ht="12.75" customHeight="1">
      <c r="A52" s="38" t="s">
        <v>160</v>
      </c>
      <c r="B52" s="16" t="s">
        <v>66</v>
      </c>
      <c r="C52" s="16" t="s">
        <v>68</v>
      </c>
      <c r="D52" s="16" t="s">
        <v>197</v>
      </c>
      <c r="E52" s="16"/>
      <c r="F52" s="19">
        <f>F53</f>
        <v>113.2</v>
      </c>
    </row>
    <row r="53" spans="1:6" ht="12.75" customHeight="1">
      <c r="A53" s="38" t="s">
        <v>51</v>
      </c>
      <c r="B53" s="16" t="s">
        <v>66</v>
      </c>
      <c r="C53" s="16" t="s">
        <v>68</v>
      </c>
      <c r="D53" s="16" t="s">
        <v>198</v>
      </c>
      <c r="E53" s="16"/>
      <c r="F53" s="19">
        <f>F54+F58</f>
        <v>113.2</v>
      </c>
    </row>
    <row r="54" spans="1:6" ht="12.75" customHeight="1">
      <c r="A54" s="38" t="s">
        <v>141</v>
      </c>
      <c r="B54" s="16" t="s">
        <v>66</v>
      </c>
      <c r="C54" s="16" t="s">
        <v>68</v>
      </c>
      <c r="D54" s="16" t="s">
        <v>198</v>
      </c>
      <c r="E54" s="16" t="s">
        <v>150</v>
      </c>
      <c r="F54" s="19">
        <v>113.2</v>
      </c>
    </row>
    <row r="55" spans="1:12" ht="12.75" customHeight="1" hidden="1">
      <c r="A55" s="138" t="s">
        <v>217</v>
      </c>
      <c r="B55" s="16" t="s">
        <v>66</v>
      </c>
      <c r="C55" s="16" t="s">
        <v>68</v>
      </c>
      <c r="D55" s="16" t="s">
        <v>198</v>
      </c>
      <c r="E55" s="16" t="s">
        <v>151</v>
      </c>
      <c r="F55" s="30">
        <v>108.1</v>
      </c>
      <c r="L55" s="51"/>
    </row>
    <row r="56" spans="1:12" ht="12.75" hidden="1">
      <c r="A56" s="138"/>
      <c r="B56" s="16">
        <v>2</v>
      </c>
      <c r="C56" s="16">
        <v>3</v>
      </c>
      <c r="D56" s="16">
        <v>13600</v>
      </c>
      <c r="E56" s="16">
        <v>500</v>
      </c>
      <c r="F56" s="19" t="s">
        <v>49</v>
      </c>
      <c r="L56" s="51"/>
    </row>
    <row r="57" spans="1:12" ht="25.5" hidden="1">
      <c r="A57" s="38" t="s">
        <v>221</v>
      </c>
      <c r="B57" s="16" t="s">
        <v>66</v>
      </c>
      <c r="C57" s="16" t="s">
        <v>68</v>
      </c>
      <c r="D57" s="16" t="s">
        <v>198</v>
      </c>
      <c r="E57" s="16" t="s">
        <v>187</v>
      </c>
      <c r="F57" s="19"/>
      <c r="L57" s="51"/>
    </row>
    <row r="58" spans="1:12" ht="14.25" customHeight="1" hidden="1">
      <c r="A58" s="38" t="s">
        <v>148</v>
      </c>
      <c r="B58" s="16" t="s">
        <v>66</v>
      </c>
      <c r="C58" s="16" t="s">
        <v>68</v>
      </c>
      <c r="D58" s="16" t="s">
        <v>198</v>
      </c>
      <c r="E58" s="16" t="s">
        <v>153</v>
      </c>
      <c r="F58" s="19">
        <f>F59</f>
        <v>0</v>
      </c>
      <c r="L58" s="51"/>
    </row>
    <row r="59" spans="1:12" ht="12.75" customHeight="1" hidden="1">
      <c r="A59" s="38" t="s">
        <v>149</v>
      </c>
      <c r="B59" s="16" t="s">
        <v>66</v>
      </c>
      <c r="C59" s="16" t="s">
        <v>68</v>
      </c>
      <c r="D59" s="16" t="s">
        <v>198</v>
      </c>
      <c r="E59" s="16" t="s">
        <v>152</v>
      </c>
      <c r="F59" s="19"/>
      <c r="L59" s="51"/>
    </row>
    <row r="60" spans="1:12" ht="12" customHeight="1">
      <c r="A60" s="37" t="s">
        <v>52</v>
      </c>
      <c r="B60" s="13" t="s">
        <v>68</v>
      </c>
      <c r="C60" s="13"/>
      <c r="D60" s="13"/>
      <c r="E60" s="13"/>
      <c r="F60" s="33">
        <f>F61</f>
        <v>30</v>
      </c>
      <c r="L60" s="62"/>
    </row>
    <row r="61" spans="1:6" ht="15.75" customHeight="1">
      <c r="A61" s="38" t="s">
        <v>54</v>
      </c>
      <c r="B61" s="16" t="s">
        <v>68</v>
      </c>
      <c r="C61" s="16">
        <v>10</v>
      </c>
      <c r="D61" s="16" t="s">
        <v>199</v>
      </c>
      <c r="E61" s="16"/>
      <c r="F61" s="19">
        <f>F62</f>
        <v>30</v>
      </c>
    </row>
    <row r="62" spans="1:6" ht="14.25" customHeight="1">
      <c r="A62" s="38" t="s">
        <v>55</v>
      </c>
      <c r="B62" s="16" t="s">
        <v>68</v>
      </c>
      <c r="C62" s="16">
        <v>10</v>
      </c>
      <c r="D62" s="16" t="s">
        <v>200</v>
      </c>
      <c r="E62" s="16"/>
      <c r="F62" s="19">
        <f>F63+F65</f>
        <v>30</v>
      </c>
    </row>
    <row r="63" spans="1:6" ht="13.5" customHeight="1">
      <c r="A63" s="38" t="s">
        <v>148</v>
      </c>
      <c r="B63" s="63" t="s">
        <v>68</v>
      </c>
      <c r="C63" s="16" t="s">
        <v>69</v>
      </c>
      <c r="D63" s="16" t="s">
        <v>200</v>
      </c>
      <c r="E63" s="16" t="s">
        <v>153</v>
      </c>
      <c r="F63" s="19">
        <f>F64</f>
        <v>30</v>
      </c>
    </row>
    <row r="64" spans="1:6" ht="13.5" customHeight="1">
      <c r="A64" s="38" t="s">
        <v>149</v>
      </c>
      <c r="B64" s="63" t="s">
        <v>68</v>
      </c>
      <c r="C64" s="16" t="s">
        <v>69</v>
      </c>
      <c r="D64" s="16" t="s">
        <v>200</v>
      </c>
      <c r="E64" s="16" t="s">
        <v>152</v>
      </c>
      <c r="F64" s="30">
        <v>30</v>
      </c>
    </row>
    <row r="65" spans="1:6" ht="13.5" customHeight="1" hidden="1">
      <c r="A65" s="38" t="s">
        <v>224</v>
      </c>
      <c r="B65" s="63" t="s">
        <v>68</v>
      </c>
      <c r="C65" s="16" t="s">
        <v>69</v>
      </c>
      <c r="D65" s="16" t="s">
        <v>200</v>
      </c>
      <c r="E65" s="16" t="s">
        <v>226</v>
      </c>
      <c r="F65" s="30">
        <v>0</v>
      </c>
    </row>
    <row r="66" spans="1:6" ht="13.5" customHeight="1">
      <c r="A66" s="37" t="s">
        <v>56</v>
      </c>
      <c r="B66" s="13" t="s">
        <v>70</v>
      </c>
      <c r="C66" s="13"/>
      <c r="D66" s="13"/>
      <c r="E66" s="13"/>
      <c r="F66" s="33">
        <f>F67+F73+F79</f>
        <v>500</v>
      </c>
    </row>
    <row r="67" spans="1:6" ht="12.75" customHeight="1">
      <c r="A67" s="37" t="s">
        <v>57</v>
      </c>
      <c r="B67" s="13" t="s">
        <v>70</v>
      </c>
      <c r="C67" s="13" t="s">
        <v>65</v>
      </c>
      <c r="D67" s="13"/>
      <c r="E67" s="13"/>
      <c r="F67" s="18">
        <f>F68</f>
        <v>100</v>
      </c>
    </row>
    <row r="68" spans="1:6" ht="13.5" customHeight="1">
      <c r="A68" s="38" t="s">
        <v>161</v>
      </c>
      <c r="B68" s="16" t="s">
        <v>70</v>
      </c>
      <c r="C68" s="16" t="s">
        <v>65</v>
      </c>
      <c r="D68" s="16" t="s">
        <v>201</v>
      </c>
      <c r="E68" s="16"/>
      <c r="F68" s="19">
        <f>F69</f>
        <v>100</v>
      </c>
    </row>
    <row r="69" spans="1:6" ht="12.75" customHeight="1">
      <c r="A69" s="38" t="s">
        <v>148</v>
      </c>
      <c r="B69" s="16" t="s">
        <v>70</v>
      </c>
      <c r="C69" s="16" t="s">
        <v>65</v>
      </c>
      <c r="D69" s="16" t="s">
        <v>202</v>
      </c>
      <c r="E69" s="16" t="s">
        <v>153</v>
      </c>
      <c r="F69" s="19">
        <f>F70+F71+F72</f>
        <v>100</v>
      </c>
    </row>
    <row r="70" spans="1:6" ht="12.75" customHeight="1" hidden="1">
      <c r="A70" s="38" t="s">
        <v>149</v>
      </c>
      <c r="B70" s="16" t="s">
        <v>70</v>
      </c>
      <c r="C70" s="16" t="s">
        <v>65</v>
      </c>
      <c r="D70" s="16" t="s">
        <v>202</v>
      </c>
      <c r="E70" s="16" t="s">
        <v>222</v>
      </c>
      <c r="F70" s="40">
        <v>0</v>
      </c>
    </row>
    <row r="71" spans="1:6" ht="12.75" customHeight="1">
      <c r="A71" s="38" t="s">
        <v>149</v>
      </c>
      <c r="B71" s="16" t="s">
        <v>70</v>
      </c>
      <c r="C71" s="16" t="s">
        <v>65</v>
      </c>
      <c r="D71" s="16" t="s">
        <v>202</v>
      </c>
      <c r="E71" s="16" t="s">
        <v>152</v>
      </c>
      <c r="F71" s="40">
        <v>100</v>
      </c>
    </row>
    <row r="72" spans="1:6" ht="12.75" customHeight="1" hidden="1">
      <c r="A72" s="38" t="s">
        <v>224</v>
      </c>
      <c r="B72" s="16" t="s">
        <v>70</v>
      </c>
      <c r="C72" s="16" t="s">
        <v>65</v>
      </c>
      <c r="D72" s="16" t="s">
        <v>202</v>
      </c>
      <c r="E72" s="16" t="s">
        <v>226</v>
      </c>
      <c r="F72" s="40"/>
    </row>
    <row r="73" spans="1:6" ht="14.25" customHeight="1" hidden="1">
      <c r="A73" s="37" t="s">
        <v>58</v>
      </c>
      <c r="B73" s="13" t="s">
        <v>70</v>
      </c>
      <c r="C73" s="13" t="s">
        <v>66</v>
      </c>
      <c r="D73" s="13"/>
      <c r="E73" s="13"/>
      <c r="F73" s="57">
        <f>F74</f>
        <v>0</v>
      </c>
    </row>
    <row r="74" spans="1:6" ht="13.5" customHeight="1" hidden="1">
      <c r="A74" s="38" t="s">
        <v>59</v>
      </c>
      <c r="B74" s="16" t="s">
        <v>70</v>
      </c>
      <c r="C74" s="16" t="s">
        <v>66</v>
      </c>
      <c r="D74" s="16" t="s">
        <v>203</v>
      </c>
      <c r="E74" s="16"/>
      <c r="F74" s="19">
        <f>F75</f>
        <v>0</v>
      </c>
    </row>
    <row r="75" spans="1:6" ht="27" customHeight="1" hidden="1">
      <c r="A75" s="38" t="s">
        <v>214</v>
      </c>
      <c r="B75" s="16" t="s">
        <v>70</v>
      </c>
      <c r="C75" s="16" t="s">
        <v>66</v>
      </c>
      <c r="D75" s="16" t="s">
        <v>230</v>
      </c>
      <c r="E75" s="16"/>
      <c r="F75" s="19">
        <f>F77+F78</f>
        <v>0</v>
      </c>
    </row>
    <row r="76" spans="1:6" ht="15" customHeight="1" hidden="1">
      <c r="A76" s="38" t="s">
        <v>148</v>
      </c>
      <c r="B76" s="16" t="s">
        <v>70</v>
      </c>
      <c r="C76" s="16" t="s">
        <v>66</v>
      </c>
      <c r="D76" s="16" t="s">
        <v>230</v>
      </c>
      <c r="E76" s="16" t="s">
        <v>153</v>
      </c>
      <c r="F76" s="19">
        <f>F77</f>
        <v>0</v>
      </c>
    </row>
    <row r="77" spans="1:6" ht="14.25" customHeight="1" hidden="1">
      <c r="A77" s="38" t="s">
        <v>149</v>
      </c>
      <c r="B77" s="16" t="s">
        <v>70</v>
      </c>
      <c r="C77" s="16" t="s">
        <v>66</v>
      </c>
      <c r="D77" s="16" t="s">
        <v>230</v>
      </c>
      <c r="E77" s="16" t="s">
        <v>152</v>
      </c>
      <c r="F77" s="40">
        <v>0</v>
      </c>
    </row>
    <row r="78" spans="1:6" ht="14.25" customHeight="1" hidden="1">
      <c r="A78" s="38" t="s">
        <v>224</v>
      </c>
      <c r="B78" s="16" t="s">
        <v>70</v>
      </c>
      <c r="C78" s="16" t="s">
        <v>66</v>
      </c>
      <c r="D78" s="16" t="s">
        <v>230</v>
      </c>
      <c r="E78" s="16" t="s">
        <v>226</v>
      </c>
      <c r="F78" s="40">
        <v>0</v>
      </c>
    </row>
    <row r="79" spans="1:6" ht="14.25" customHeight="1">
      <c r="A79" s="37" t="s">
        <v>60</v>
      </c>
      <c r="B79" s="13" t="s">
        <v>70</v>
      </c>
      <c r="C79" s="13" t="s">
        <v>68</v>
      </c>
      <c r="D79" s="13"/>
      <c r="E79" s="13"/>
      <c r="F79" s="18">
        <f>F80</f>
        <v>400</v>
      </c>
    </row>
    <row r="80" spans="1:6" ht="13.5" customHeight="1">
      <c r="A80" s="38" t="s">
        <v>61</v>
      </c>
      <c r="B80" s="16" t="s">
        <v>70</v>
      </c>
      <c r="C80" s="16" t="s">
        <v>68</v>
      </c>
      <c r="D80" s="16" t="s">
        <v>204</v>
      </c>
      <c r="E80" s="16"/>
      <c r="F80" s="19">
        <f>F81+F83</f>
        <v>400</v>
      </c>
    </row>
    <row r="81" spans="1:6" ht="12.75" customHeight="1">
      <c r="A81" s="38" t="s">
        <v>148</v>
      </c>
      <c r="B81" s="16" t="s">
        <v>70</v>
      </c>
      <c r="C81" s="16" t="s">
        <v>68</v>
      </c>
      <c r="D81" s="16" t="s">
        <v>205</v>
      </c>
      <c r="E81" s="16" t="s">
        <v>153</v>
      </c>
      <c r="F81" s="40">
        <v>250</v>
      </c>
    </row>
    <row r="82" spans="1:6" ht="14.25" customHeight="1">
      <c r="A82" s="38" t="s">
        <v>149</v>
      </c>
      <c r="B82" s="16" t="s">
        <v>70</v>
      </c>
      <c r="C82" s="16" t="s">
        <v>68</v>
      </c>
      <c r="D82" s="16" t="s">
        <v>205</v>
      </c>
      <c r="E82" s="16" t="s">
        <v>152</v>
      </c>
      <c r="F82" s="58">
        <v>250</v>
      </c>
    </row>
    <row r="83" spans="1:6" ht="14.25" customHeight="1">
      <c r="A83" s="38" t="s">
        <v>162</v>
      </c>
      <c r="B83" s="16" t="s">
        <v>70</v>
      </c>
      <c r="C83" s="16" t="s">
        <v>68</v>
      </c>
      <c r="D83" s="16" t="s">
        <v>206</v>
      </c>
      <c r="E83" s="16"/>
      <c r="F83" s="19">
        <f>F84</f>
        <v>150</v>
      </c>
    </row>
    <row r="84" spans="1:6" ht="14.25" customHeight="1">
      <c r="A84" s="38" t="s">
        <v>148</v>
      </c>
      <c r="B84" s="16" t="s">
        <v>70</v>
      </c>
      <c r="C84" s="16" t="s">
        <v>68</v>
      </c>
      <c r="D84" s="16" t="s">
        <v>206</v>
      </c>
      <c r="E84" s="16" t="s">
        <v>153</v>
      </c>
      <c r="F84" s="19">
        <f>F85</f>
        <v>150</v>
      </c>
    </row>
    <row r="85" spans="1:6" ht="13.5" customHeight="1">
      <c r="A85" s="38" t="s">
        <v>149</v>
      </c>
      <c r="B85" s="16" t="s">
        <v>70</v>
      </c>
      <c r="C85" s="16" t="s">
        <v>68</v>
      </c>
      <c r="D85" s="16" t="s">
        <v>206</v>
      </c>
      <c r="E85" s="16" t="s">
        <v>152</v>
      </c>
      <c r="F85" s="30">
        <v>150</v>
      </c>
    </row>
    <row r="86" spans="1:6" ht="12" customHeight="1">
      <c r="A86" s="37" t="s">
        <v>99</v>
      </c>
      <c r="B86" s="13" t="s">
        <v>71</v>
      </c>
      <c r="C86" s="16"/>
      <c r="D86" s="16"/>
      <c r="E86" s="16"/>
      <c r="F86" s="33">
        <f>F89</f>
        <v>727.4</v>
      </c>
    </row>
    <row r="87" spans="1:6" ht="14.25" customHeight="1">
      <c r="A87" s="38" t="s">
        <v>62</v>
      </c>
      <c r="B87" s="16" t="s">
        <v>71</v>
      </c>
      <c r="C87" s="16" t="s">
        <v>65</v>
      </c>
      <c r="D87" s="16"/>
      <c r="E87" s="16"/>
      <c r="F87" s="19">
        <f>F89</f>
        <v>727.4</v>
      </c>
    </row>
    <row r="88" spans="1:6" ht="14.25" customHeight="1">
      <c r="A88" s="38" t="s">
        <v>328</v>
      </c>
      <c r="B88" s="16" t="s">
        <v>71</v>
      </c>
      <c r="C88" s="16" t="s">
        <v>65</v>
      </c>
      <c r="D88" s="16" t="s">
        <v>327</v>
      </c>
      <c r="E88" s="16"/>
      <c r="F88" s="19">
        <f>F89</f>
        <v>727.4</v>
      </c>
    </row>
    <row r="89" spans="1:6" ht="14.25" customHeight="1">
      <c r="A89" s="38" t="s">
        <v>163</v>
      </c>
      <c r="B89" s="16" t="s">
        <v>71</v>
      </c>
      <c r="C89" s="16" t="s">
        <v>65</v>
      </c>
      <c r="D89" s="16" t="s">
        <v>208</v>
      </c>
      <c r="E89" s="16"/>
      <c r="F89" s="19">
        <f>F90+F94+F96</f>
        <v>727.4</v>
      </c>
    </row>
    <row r="90" spans="1:6" ht="14.25" customHeight="1">
      <c r="A90" s="38" t="s">
        <v>177</v>
      </c>
      <c r="B90" s="16" t="s">
        <v>71</v>
      </c>
      <c r="C90" s="16" t="s">
        <v>65</v>
      </c>
      <c r="D90" s="16" t="s">
        <v>208</v>
      </c>
      <c r="E90" s="16" t="s">
        <v>164</v>
      </c>
      <c r="F90" s="19">
        <v>520.9</v>
      </c>
    </row>
    <row r="91" spans="1:6" ht="14.25" customHeight="1" hidden="1">
      <c r="A91" s="38" t="s">
        <v>218</v>
      </c>
      <c r="B91" s="16" t="s">
        <v>71</v>
      </c>
      <c r="C91" s="16" t="s">
        <v>65</v>
      </c>
      <c r="D91" s="16" t="s">
        <v>208</v>
      </c>
      <c r="E91" s="16" t="s">
        <v>165</v>
      </c>
      <c r="F91" s="19"/>
    </row>
    <row r="92" spans="1:6" ht="14.25" customHeight="1" hidden="1">
      <c r="A92" s="59" t="s">
        <v>228</v>
      </c>
      <c r="B92" s="16" t="s">
        <v>71</v>
      </c>
      <c r="C92" s="16" t="s">
        <v>65</v>
      </c>
      <c r="D92" s="16" t="s">
        <v>208</v>
      </c>
      <c r="E92" s="16" t="s">
        <v>229</v>
      </c>
      <c r="F92" s="19">
        <v>0</v>
      </c>
    </row>
    <row r="93" spans="1:6" ht="25.5" customHeight="1" hidden="1">
      <c r="A93" s="38" t="s">
        <v>210</v>
      </c>
      <c r="B93" s="16" t="s">
        <v>71</v>
      </c>
      <c r="C93" s="16" t="s">
        <v>65</v>
      </c>
      <c r="D93" s="16" t="s">
        <v>208</v>
      </c>
      <c r="E93" s="16" t="s">
        <v>211</v>
      </c>
      <c r="F93" s="19"/>
    </row>
    <row r="94" spans="1:6" ht="15.75" customHeight="1">
      <c r="A94" s="38" t="s">
        <v>148</v>
      </c>
      <c r="B94" s="16" t="s">
        <v>71</v>
      </c>
      <c r="C94" s="16" t="s">
        <v>65</v>
      </c>
      <c r="D94" s="16" t="s">
        <v>208</v>
      </c>
      <c r="E94" s="16" t="s">
        <v>153</v>
      </c>
      <c r="F94" s="19">
        <f>F95</f>
        <v>206.5</v>
      </c>
    </row>
    <row r="95" spans="1:6" ht="13.5" customHeight="1">
      <c r="A95" s="38" t="s">
        <v>149</v>
      </c>
      <c r="B95" s="16" t="s">
        <v>71</v>
      </c>
      <c r="C95" s="16" t="s">
        <v>65</v>
      </c>
      <c r="D95" s="16" t="s">
        <v>208</v>
      </c>
      <c r="E95" s="16" t="s">
        <v>152</v>
      </c>
      <c r="F95" s="19">
        <v>206.5</v>
      </c>
    </row>
    <row r="96" spans="1:6" ht="12.75" customHeight="1" hidden="1">
      <c r="A96" s="38" t="s">
        <v>146</v>
      </c>
      <c r="B96" s="16" t="s">
        <v>71</v>
      </c>
      <c r="C96" s="16" t="s">
        <v>65</v>
      </c>
      <c r="D96" s="16" t="s">
        <v>208</v>
      </c>
      <c r="E96" s="16" t="s">
        <v>155</v>
      </c>
      <c r="F96" s="19">
        <f>F97+F98</f>
        <v>0</v>
      </c>
    </row>
    <row r="97" spans="1:6" ht="14.25" customHeight="1" hidden="1">
      <c r="A97" s="38" t="s">
        <v>146</v>
      </c>
      <c r="B97" s="16" t="s">
        <v>71</v>
      </c>
      <c r="C97" s="16" t="s">
        <v>65</v>
      </c>
      <c r="D97" s="16" t="s">
        <v>208</v>
      </c>
      <c r="E97" s="16" t="s">
        <v>154</v>
      </c>
      <c r="F97" s="30">
        <v>0</v>
      </c>
    </row>
    <row r="98" spans="1:6" ht="14.25" customHeight="1" hidden="1">
      <c r="A98" s="38" t="s">
        <v>224</v>
      </c>
      <c r="B98" s="16" t="s">
        <v>71</v>
      </c>
      <c r="C98" s="16" t="s">
        <v>65</v>
      </c>
      <c r="D98" s="16" t="s">
        <v>208</v>
      </c>
      <c r="E98" s="16" t="s">
        <v>226</v>
      </c>
      <c r="F98" s="30">
        <v>0</v>
      </c>
    </row>
    <row r="99" spans="1:6" ht="14.25" customHeight="1">
      <c r="A99" s="39" t="s">
        <v>64</v>
      </c>
      <c r="B99" s="13"/>
      <c r="C99" s="13"/>
      <c r="D99" s="13"/>
      <c r="E99" s="13"/>
      <c r="F99" s="18">
        <f>F86+F66+F50+F12+F60</f>
        <v>4235.464</v>
      </c>
    </row>
  </sheetData>
  <sheetProtection/>
  <mergeCells count="13">
    <mergeCell ref="A55:A56"/>
    <mergeCell ref="F13:F14"/>
    <mergeCell ref="A8:A10"/>
    <mergeCell ref="A13:A14"/>
    <mergeCell ref="D13:D14"/>
    <mergeCell ref="E13:E14"/>
    <mergeCell ref="A5:F5"/>
    <mergeCell ref="A6:F6"/>
    <mergeCell ref="A7:F7"/>
    <mergeCell ref="D1:F1"/>
    <mergeCell ref="D2:F2"/>
    <mergeCell ref="D3:F3"/>
    <mergeCell ref="D4:F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5.75390625" style="0" customWidth="1"/>
    <col min="2" max="3" width="9.25390625" style="0" customWidth="1"/>
    <col min="4" max="4" width="12.875" style="0" customWidth="1"/>
  </cols>
  <sheetData>
    <row r="1" spans="1:4" ht="12.75">
      <c r="A1" s="6"/>
      <c r="B1" s="148" t="s">
        <v>91</v>
      </c>
      <c r="C1" s="148"/>
      <c r="D1" s="148"/>
    </row>
    <row r="2" spans="1:4" ht="12.75">
      <c r="A2" s="6"/>
      <c r="B2" s="148" t="s">
        <v>116</v>
      </c>
      <c r="C2" s="148"/>
      <c r="D2" s="148"/>
    </row>
    <row r="3" spans="1:4" ht="12.75">
      <c r="A3" s="6"/>
      <c r="B3" s="148" t="s">
        <v>96</v>
      </c>
      <c r="C3" s="148"/>
      <c r="D3" s="148"/>
    </row>
    <row r="4" spans="1:4" ht="12.75">
      <c r="A4" s="6"/>
      <c r="B4" s="134" t="s">
        <v>317</v>
      </c>
      <c r="C4" s="134"/>
      <c r="D4" s="134"/>
    </row>
    <row r="5" spans="1:4" ht="12.75">
      <c r="A5" s="6"/>
      <c r="B5" s="41"/>
      <c r="C5" s="41"/>
      <c r="D5" s="41"/>
    </row>
    <row r="6" spans="1:4" ht="15.75">
      <c r="A6" s="132" t="s">
        <v>100</v>
      </c>
      <c r="B6" s="132"/>
      <c r="C6" s="132"/>
      <c r="D6" s="132"/>
    </row>
    <row r="7" spans="1:4" ht="30.75" customHeight="1">
      <c r="A7" s="149" t="s">
        <v>332</v>
      </c>
      <c r="B7" s="149"/>
      <c r="C7" s="149"/>
      <c r="D7" s="149"/>
    </row>
    <row r="8" spans="1:4" ht="12.75">
      <c r="A8" s="145" t="s">
        <v>77</v>
      </c>
      <c r="B8" s="21" t="s">
        <v>79</v>
      </c>
      <c r="C8" s="21" t="s">
        <v>33</v>
      </c>
      <c r="D8" s="21" t="s">
        <v>3</v>
      </c>
    </row>
    <row r="9" spans="1:4" ht="12.75">
      <c r="A9" s="146"/>
      <c r="B9" s="22" t="s">
        <v>32</v>
      </c>
      <c r="C9" s="22" t="s">
        <v>80</v>
      </c>
      <c r="D9" s="22" t="s">
        <v>84</v>
      </c>
    </row>
    <row r="10" spans="1:4" ht="12.75">
      <c r="A10" s="147"/>
      <c r="B10" s="10"/>
      <c r="C10" s="23" t="s">
        <v>32</v>
      </c>
      <c r="D10" s="23" t="s">
        <v>74</v>
      </c>
    </row>
    <row r="11" spans="1:4" ht="12.75">
      <c r="A11" s="12">
        <v>1</v>
      </c>
      <c r="B11" s="12">
        <v>3</v>
      </c>
      <c r="C11" s="12">
        <v>4</v>
      </c>
      <c r="D11" s="12">
        <v>7</v>
      </c>
    </row>
    <row r="12" spans="1:4" ht="21" customHeight="1">
      <c r="A12" s="36" t="s">
        <v>42</v>
      </c>
      <c r="B12" s="13" t="s">
        <v>65</v>
      </c>
      <c r="C12" s="13"/>
      <c r="D12" s="42">
        <f>D13+D15+D17+D18+D19+D20</f>
        <v>2864.8999999999996</v>
      </c>
    </row>
    <row r="13" spans="1:4" ht="12.75">
      <c r="A13" s="138" t="s">
        <v>85</v>
      </c>
      <c r="B13" s="150" t="s">
        <v>65</v>
      </c>
      <c r="C13" s="150" t="s">
        <v>66</v>
      </c>
      <c r="D13" s="152">
        <v>554.1</v>
      </c>
    </row>
    <row r="14" spans="1:4" ht="12.75">
      <c r="A14" s="138"/>
      <c r="B14" s="151"/>
      <c r="C14" s="151"/>
      <c r="D14" s="153"/>
    </row>
    <row r="15" spans="1:4" ht="12.75">
      <c r="A15" s="138" t="s">
        <v>87</v>
      </c>
      <c r="B15" s="150" t="s">
        <v>65</v>
      </c>
      <c r="C15" s="150" t="s">
        <v>67</v>
      </c>
      <c r="D15" s="152">
        <v>2230.1</v>
      </c>
    </row>
    <row r="16" spans="1:4" ht="12.75">
      <c r="A16" s="138"/>
      <c r="B16" s="151"/>
      <c r="C16" s="151"/>
      <c r="D16" s="153"/>
    </row>
    <row r="17" spans="1:4" ht="48">
      <c r="A17" s="38" t="s">
        <v>126</v>
      </c>
      <c r="B17" s="17" t="s">
        <v>65</v>
      </c>
      <c r="C17" s="17" t="s">
        <v>124</v>
      </c>
      <c r="D17" s="53">
        <v>8.2</v>
      </c>
    </row>
    <row r="18" spans="1:4" ht="12.75" hidden="1">
      <c r="A18" s="38" t="s">
        <v>103</v>
      </c>
      <c r="B18" s="17" t="s">
        <v>65</v>
      </c>
      <c r="C18" s="17" t="s">
        <v>104</v>
      </c>
      <c r="D18" s="44">
        <v>0</v>
      </c>
    </row>
    <row r="19" spans="1:4" ht="12.75">
      <c r="A19" s="38" t="s">
        <v>47</v>
      </c>
      <c r="B19" s="16" t="s">
        <v>65</v>
      </c>
      <c r="C19" s="16" t="s">
        <v>98</v>
      </c>
      <c r="D19" s="43">
        <v>10</v>
      </c>
    </row>
    <row r="20" spans="1:4" ht="12.75">
      <c r="A20" s="38" t="s">
        <v>184</v>
      </c>
      <c r="B20" s="16" t="s">
        <v>65</v>
      </c>
      <c r="C20" s="16" t="s">
        <v>182</v>
      </c>
      <c r="D20" s="43">
        <v>62.5</v>
      </c>
    </row>
    <row r="21" spans="1:4" ht="14.25" customHeight="1">
      <c r="A21" s="37" t="s">
        <v>89</v>
      </c>
      <c r="B21" s="13" t="s">
        <v>66</v>
      </c>
      <c r="C21" s="13"/>
      <c r="D21" s="26">
        <f>D22</f>
        <v>113.2</v>
      </c>
    </row>
    <row r="22" spans="1:4" ht="15" customHeight="1">
      <c r="A22" s="38" t="s">
        <v>50</v>
      </c>
      <c r="B22" s="16" t="s">
        <v>66</v>
      </c>
      <c r="C22" s="16" t="s">
        <v>68</v>
      </c>
      <c r="D22" s="27">
        <v>113.2</v>
      </c>
    </row>
    <row r="23" spans="1:4" ht="12.75">
      <c r="A23" s="143" t="s">
        <v>52</v>
      </c>
      <c r="B23" s="154" t="s">
        <v>68</v>
      </c>
      <c r="C23" s="144"/>
      <c r="D23" s="156">
        <f>D25</f>
        <v>30</v>
      </c>
    </row>
    <row r="24" spans="1:4" ht="12.75" customHeight="1">
      <c r="A24" s="143"/>
      <c r="B24" s="155"/>
      <c r="C24" s="144"/>
      <c r="D24" s="157"/>
    </row>
    <row r="25" spans="1:4" ht="15.75" customHeight="1">
      <c r="A25" s="38" t="s">
        <v>54</v>
      </c>
      <c r="B25" s="16" t="s">
        <v>68</v>
      </c>
      <c r="C25" s="16">
        <v>10</v>
      </c>
      <c r="D25" s="27">
        <v>30</v>
      </c>
    </row>
    <row r="26" spans="1:4" ht="12.75" hidden="1">
      <c r="A26" s="37" t="s">
        <v>109</v>
      </c>
      <c r="B26" s="13" t="s">
        <v>67</v>
      </c>
      <c r="C26" s="16"/>
      <c r="D26" s="26">
        <v>0</v>
      </c>
    </row>
    <row r="27" spans="1:4" ht="12.75" hidden="1">
      <c r="A27" s="38" t="s">
        <v>110</v>
      </c>
      <c r="B27" s="16" t="s">
        <v>67</v>
      </c>
      <c r="C27" s="16" t="s">
        <v>107</v>
      </c>
      <c r="D27" s="27">
        <v>0</v>
      </c>
    </row>
    <row r="28" spans="1:4" ht="14.25" customHeight="1">
      <c r="A28" s="37" t="s">
        <v>56</v>
      </c>
      <c r="B28" s="13" t="s">
        <v>70</v>
      </c>
      <c r="C28" s="13"/>
      <c r="D28" s="28">
        <f>D29+D31</f>
        <v>500</v>
      </c>
    </row>
    <row r="29" spans="1:4" ht="12.75">
      <c r="A29" s="38" t="s">
        <v>57</v>
      </c>
      <c r="B29" s="16" t="s">
        <v>70</v>
      </c>
      <c r="C29" s="16" t="s">
        <v>65</v>
      </c>
      <c r="D29" s="34">
        <v>100</v>
      </c>
    </row>
    <row r="30" spans="1:4" ht="12.75" hidden="1">
      <c r="A30" s="38" t="s">
        <v>58</v>
      </c>
      <c r="B30" s="16" t="s">
        <v>70</v>
      </c>
      <c r="C30" s="16" t="s">
        <v>66</v>
      </c>
      <c r="D30" s="34">
        <v>0</v>
      </c>
    </row>
    <row r="31" spans="1:4" ht="12.75">
      <c r="A31" s="38" t="s">
        <v>60</v>
      </c>
      <c r="B31" s="16" t="s">
        <v>70</v>
      </c>
      <c r="C31" s="16" t="s">
        <v>68</v>
      </c>
      <c r="D31" s="27">
        <v>400</v>
      </c>
    </row>
    <row r="32" spans="1:4" ht="12.75">
      <c r="A32" s="37" t="s">
        <v>101</v>
      </c>
      <c r="B32" s="13" t="s">
        <v>71</v>
      </c>
      <c r="C32" s="16"/>
      <c r="D32" s="26">
        <f>D33</f>
        <v>727.4</v>
      </c>
    </row>
    <row r="33" spans="1:4" ht="12.75">
      <c r="A33" s="38" t="s">
        <v>62</v>
      </c>
      <c r="B33" s="16" t="s">
        <v>71</v>
      </c>
      <c r="C33" s="16" t="s">
        <v>65</v>
      </c>
      <c r="D33" s="27">
        <v>727.4</v>
      </c>
    </row>
    <row r="34" spans="1:4" ht="12.75" hidden="1">
      <c r="A34" s="37" t="s">
        <v>111</v>
      </c>
      <c r="B34" s="13" t="s">
        <v>69</v>
      </c>
      <c r="C34" s="13"/>
      <c r="D34" s="28">
        <f>D35</f>
        <v>0</v>
      </c>
    </row>
    <row r="35" spans="1:4" ht="12.75" hidden="1">
      <c r="A35" s="38" t="s">
        <v>112</v>
      </c>
      <c r="B35" s="13" t="s">
        <v>69</v>
      </c>
      <c r="C35" s="13" t="s">
        <v>65</v>
      </c>
      <c r="D35" s="28">
        <v>0</v>
      </c>
    </row>
    <row r="36" spans="1:4" ht="12.75">
      <c r="A36" s="37" t="s">
        <v>90</v>
      </c>
      <c r="B36" s="14"/>
      <c r="C36" s="14"/>
      <c r="D36" s="61">
        <f>D34+D32+D28+D26+D23+D21+D12</f>
        <v>4235.5</v>
      </c>
    </row>
  </sheetData>
  <sheetProtection/>
  <mergeCells count="19">
    <mergeCell ref="C13:C14"/>
    <mergeCell ref="D13:D14"/>
    <mergeCell ref="A23:A24"/>
    <mergeCell ref="B23:B24"/>
    <mergeCell ref="C23:C24"/>
    <mergeCell ref="D23:D24"/>
    <mergeCell ref="B15:B16"/>
    <mergeCell ref="C15:C16"/>
    <mergeCell ref="D15:D16"/>
    <mergeCell ref="A8:A10"/>
    <mergeCell ref="A15:A16"/>
    <mergeCell ref="A13:A14"/>
    <mergeCell ref="B1:D1"/>
    <mergeCell ref="B2:D2"/>
    <mergeCell ref="B3:D3"/>
    <mergeCell ref="B4:D4"/>
    <mergeCell ref="A6:D6"/>
    <mergeCell ref="A7:D7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46">
      <selection activeCell="G13" sqref="G13"/>
    </sheetView>
  </sheetViews>
  <sheetFormatPr defaultColWidth="9.00390625" defaultRowHeight="12.75"/>
  <cols>
    <col min="1" max="1" width="78.75390625" style="0" customWidth="1"/>
    <col min="2" max="2" width="6.125" style="29" customWidth="1"/>
    <col min="3" max="3" width="5.375" style="29" customWidth="1"/>
    <col min="4" max="5" width="11.25390625" style="29" customWidth="1"/>
    <col min="6" max="6" width="5.375" style="29" customWidth="1"/>
    <col min="7" max="7" width="8.25390625" style="0" customWidth="1"/>
  </cols>
  <sheetData>
    <row r="1" spans="1:7" ht="11.25" customHeight="1">
      <c r="A1" s="6"/>
      <c r="B1" s="5"/>
      <c r="C1" s="5"/>
      <c r="D1" s="5"/>
      <c r="E1" s="137" t="s">
        <v>93</v>
      </c>
      <c r="F1" s="137"/>
      <c r="G1" s="137"/>
    </row>
    <row r="2" spans="1:7" ht="12.75">
      <c r="A2" s="6"/>
      <c r="B2" s="6"/>
      <c r="C2" s="6"/>
      <c r="D2" s="134" t="s">
        <v>116</v>
      </c>
      <c r="E2" s="134"/>
      <c r="F2" s="134"/>
      <c r="G2" s="134"/>
    </row>
    <row r="3" spans="1:7" ht="12.75">
      <c r="A3" s="6"/>
      <c r="B3" s="6"/>
      <c r="C3" s="6"/>
      <c r="D3" s="6"/>
      <c r="E3" s="137" t="s">
        <v>72</v>
      </c>
      <c r="F3" s="137"/>
      <c r="G3" s="137"/>
    </row>
    <row r="4" spans="1:7" ht="12.75">
      <c r="A4" s="6"/>
      <c r="B4" s="6"/>
      <c r="C4" s="6"/>
      <c r="D4" s="6"/>
      <c r="E4" s="137" t="s">
        <v>317</v>
      </c>
      <c r="F4" s="137"/>
      <c r="G4" s="137"/>
    </row>
    <row r="5" spans="1:7" ht="15.75">
      <c r="A5" s="132" t="s">
        <v>76</v>
      </c>
      <c r="B5" s="132"/>
      <c r="C5" s="132"/>
      <c r="D5" s="132"/>
      <c r="E5" s="132"/>
      <c r="F5" s="132"/>
      <c r="G5" s="132"/>
    </row>
    <row r="6" spans="1:7" ht="15.75">
      <c r="A6" s="133" t="s">
        <v>331</v>
      </c>
      <c r="B6" s="133"/>
      <c r="C6" s="133"/>
      <c r="D6" s="133"/>
      <c r="E6" s="133"/>
      <c r="F6" s="133"/>
      <c r="G6" s="133"/>
    </row>
    <row r="7" spans="1:7" ht="13.5" customHeight="1">
      <c r="A7" s="145" t="s">
        <v>77</v>
      </c>
      <c r="B7" s="140" t="s">
        <v>78</v>
      </c>
      <c r="C7" s="21" t="s">
        <v>79</v>
      </c>
      <c r="D7" s="21" t="s">
        <v>33</v>
      </c>
      <c r="E7" s="21" t="s">
        <v>35</v>
      </c>
      <c r="F7" s="21" t="s">
        <v>82</v>
      </c>
      <c r="G7" s="21" t="s">
        <v>3</v>
      </c>
    </row>
    <row r="8" spans="1:7" ht="12.75">
      <c r="A8" s="146"/>
      <c r="B8" s="141"/>
      <c r="C8" s="22" t="s">
        <v>32</v>
      </c>
      <c r="D8" s="22" t="s">
        <v>80</v>
      </c>
      <c r="E8" s="22" t="s">
        <v>81</v>
      </c>
      <c r="F8" s="22" t="s">
        <v>38</v>
      </c>
      <c r="G8" s="22" t="s">
        <v>84</v>
      </c>
    </row>
    <row r="9" spans="1:7" ht="12.75">
      <c r="A9" s="147"/>
      <c r="B9" s="142"/>
      <c r="C9" s="10"/>
      <c r="D9" s="23" t="s">
        <v>32</v>
      </c>
      <c r="E9" s="10"/>
      <c r="F9" s="23" t="s">
        <v>83</v>
      </c>
      <c r="G9" s="23" t="s">
        <v>74</v>
      </c>
    </row>
    <row r="10" spans="1:7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12.75">
      <c r="A11" s="39" t="s">
        <v>329</v>
      </c>
      <c r="B11" s="14">
        <v>820</v>
      </c>
      <c r="C11" s="12"/>
      <c r="D11" s="12"/>
      <c r="E11" s="12"/>
      <c r="F11" s="12"/>
      <c r="G11" s="102">
        <f>G107</f>
        <v>4235.5</v>
      </c>
    </row>
    <row r="12" spans="1:7" ht="15.75" customHeight="1">
      <c r="A12" s="36" t="s">
        <v>42</v>
      </c>
      <c r="B12" s="14">
        <v>820</v>
      </c>
      <c r="C12" s="13" t="s">
        <v>65</v>
      </c>
      <c r="D12" s="13"/>
      <c r="E12" s="13"/>
      <c r="F12" s="13"/>
      <c r="G12" s="102">
        <f>G13+G19+G38+G43+G49</f>
        <v>2864.8999999999996</v>
      </c>
    </row>
    <row r="13" spans="1:7" ht="14.25" customHeight="1">
      <c r="A13" s="143" t="s">
        <v>85</v>
      </c>
      <c r="B13" s="14">
        <v>820</v>
      </c>
      <c r="C13" s="13" t="s">
        <v>65</v>
      </c>
      <c r="D13" s="13" t="s">
        <v>66</v>
      </c>
      <c r="E13" s="144"/>
      <c r="F13" s="144"/>
      <c r="G13" s="102">
        <f>G15</f>
        <v>554.1</v>
      </c>
    </row>
    <row r="14" spans="1:7" ht="12.75" hidden="1">
      <c r="A14" s="143"/>
      <c r="B14" s="14">
        <v>106</v>
      </c>
      <c r="C14" s="13">
        <v>1</v>
      </c>
      <c r="D14" s="13">
        <v>2</v>
      </c>
      <c r="E14" s="144"/>
      <c r="F14" s="144"/>
      <c r="G14" s="102" t="s">
        <v>86</v>
      </c>
    </row>
    <row r="15" spans="1:7" ht="14.25" customHeight="1">
      <c r="A15" s="38" t="s">
        <v>44</v>
      </c>
      <c r="B15" s="25">
        <v>820</v>
      </c>
      <c r="C15" s="16" t="s">
        <v>65</v>
      </c>
      <c r="D15" s="16" t="s">
        <v>66</v>
      </c>
      <c r="E15" s="16" t="s">
        <v>185</v>
      </c>
      <c r="F15" s="16"/>
      <c r="G15" s="103">
        <f>G16</f>
        <v>554.1</v>
      </c>
    </row>
    <row r="16" spans="1:7" ht="13.5" customHeight="1">
      <c r="A16" s="38" t="s">
        <v>141</v>
      </c>
      <c r="B16" s="25">
        <v>820</v>
      </c>
      <c r="C16" s="16" t="s">
        <v>65</v>
      </c>
      <c r="D16" s="16" t="s">
        <v>66</v>
      </c>
      <c r="E16" s="16" t="s">
        <v>186</v>
      </c>
      <c r="F16" s="16" t="s">
        <v>150</v>
      </c>
      <c r="G16" s="104">
        <v>554.1</v>
      </c>
    </row>
    <row r="17" spans="1:7" ht="12.75" customHeight="1" hidden="1">
      <c r="A17" s="38" t="s">
        <v>170</v>
      </c>
      <c r="B17" s="25">
        <v>820</v>
      </c>
      <c r="C17" s="16" t="s">
        <v>65</v>
      </c>
      <c r="D17" s="16" t="s">
        <v>66</v>
      </c>
      <c r="E17" s="16" t="s">
        <v>186</v>
      </c>
      <c r="F17" s="16" t="s">
        <v>151</v>
      </c>
      <c r="G17" s="105"/>
    </row>
    <row r="18" spans="1:7" ht="12.75" customHeight="1" hidden="1">
      <c r="A18" s="38" t="s">
        <v>221</v>
      </c>
      <c r="B18" s="25">
        <v>820</v>
      </c>
      <c r="C18" s="16" t="s">
        <v>65</v>
      </c>
      <c r="D18" s="16" t="s">
        <v>66</v>
      </c>
      <c r="E18" s="16" t="s">
        <v>186</v>
      </c>
      <c r="F18" s="16" t="s">
        <v>187</v>
      </c>
      <c r="G18" s="105"/>
    </row>
    <row r="19" spans="1:7" ht="12" customHeight="1">
      <c r="A19" s="143" t="s">
        <v>87</v>
      </c>
      <c r="B19" s="14">
        <v>820</v>
      </c>
      <c r="C19" s="13" t="s">
        <v>65</v>
      </c>
      <c r="D19" s="13" t="s">
        <v>67</v>
      </c>
      <c r="E19" s="144"/>
      <c r="F19" s="144"/>
      <c r="G19" s="102">
        <f>G22</f>
        <v>2230.1</v>
      </c>
    </row>
    <row r="20" spans="1:7" ht="12.75" hidden="1">
      <c r="A20" s="143"/>
      <c r="B20" s="14">
        <v>106</v>
      </c>
      <c r="C20" s="13">
        <v>1</v>
      </c>
      <c r="D20" s="13">
        <v>4</v>
      </c>
      <c r="E20" s="144"/>
      <c r="F20" s="144"/>
      <c r="G20" s="102" t="s">
        <v>88</v>
      </c>
    </row>
    <row r="21" spans="1:7" ht="15" customHeight="1">
      <c r="A21" s="38" t="s">
        <v>142</v>
      </c>
      <c r="B21" s="25">
        <v>820</v>
      </c>
      <c r="C21" s="16" t="s">
        <v>65</v>
      </c>
      <c r="D21" s="16" t="s">
        <v>67</v>
      </c>
      <c r="E21" s="16" t="s">
        <v>188</v>
      </c>
      <c r="F21" s="16"/>
      <c r="G21" s="103">
        <f>G22</f>
        <v>2230.1</v>
      </c>
    </row>
    <row r="22" spans="1:7" ht="15" customHeight="1">
      <c r="A22" s="38" t="s">
        <v>143</v>
      </c>
      <c r="B22" s="25">
        <v>820</v>
      </c>
      <c r="C22" s="16" t="s">
        <v>65</v>
      </c>
      <c r="D22" s="16" t="s">
        <v>67</v>
      </c>
      <c r="E22" s="16" t="s">
        <v>189</v>
      </c>
      <c r="F22" s="16"/>
      <c r="G22" s="104">
        <f>G23+G37</f>
        <v>2230.1</v>
      </c>
    </row>
    <row r="23" spans="1:7" ht="15" customHeight="1">
      <c r="A23" s="38" t="s">
        <v>144</v>
      </c>
      <c r="B23" s="25">
        <v>820</v>
      </c>
      <c r="C23" s="16" t="s">
        <v>65</v>
      </c>
      <c r="D23" s="16" t="s">
        <v>67</v>
      </c>
      <c r="E23" s="16" t="s">
        <v>190</v>
      </c>
      <c r="F23" s="16"/>
      <c r="G23" s="105">
        <f>G24+G28+G31</f>
        <v>2230.1</v>
      </c>
    </row>
    <row r="24" spans="1:7" ht="15" customHeight="1">
      <c r="A24" s="38" t="s">
        <v>141</v>
      </c>
      <c r="B24" s="16" t="s">
        <v>92</v>
      </c>
      <c r="C24" s="16" t="s">
        <v>65</v>
      </c>
      <c r="D24" s="16" t="s">
        <v>67</v>
      </c>
      <c r="E24" s="16" t="s">
        <v>190</v>
      </c>
      <c r="F24" s="16" t="s">
        <v>150</v>
      </c>
      <c r="G24" s="104">
        <v>1646.6</v>
      </c>
    </row>
    <row r="25" spans="1:7" ht="12.75" customHeight="1" hidden="1">
      <c r="A25" s="38" t="s">
        <v>217</v>
      </c>
      <c r="B25" s="16" t="s">
        <v>92</v>
      </c>
      <c r="C25" s="16" t="s">
        <v>65</v>
      </c>
      <c r="D25" s="16" t="s">
        <v>67</v>
      </c>
      <c r="E25" s="16" t="s">
        <v>190</v>
      </c>
      <c r="F25" s="16" t="s">
        <v>151</v>
      </c>
      <c r="G25" s="104"/>
    </row>
    <row r="26" spans="1:7" ht="13.5" customHeight="1" hidden="1">
      <c r="A26" s="38" t="s">
        <v>171</v>
      </c>
      <c r="B26" s="16" t="s">
        <v>92</v>
      </c>
      <c r="C26" s="16" t="s">
        <v>65</v>
      </c>
      <c r="D26" s="16" t="s">
        <v>67</v>
      </c>
      <c r="E26" s="16" t="s">
        <v>190</v>
      </c>
      <c r="F26" s="16" t="s">
        <v>156</v>
      </c>
      <c r="G26" s="104"/>
    </row>
    <row r="27" spans="1:7" ht="26.25" customHeight="1" hidden="1">
      <c r="A27" s="38" t="s">
        <v>221</v>
      </c>
      <c r="B27" s="16" t="s">
        <v>92</v>
      </c>
      <c r="C27" s="16" t="s">
        <v>65</v>
      </c>
      <c r="D27" s="16" t="s">
        <v>67</v>
      </c>
      <c r="E27" s="16" t="s">
        <v>190</v>
      </c>
      <c r="F27" s="16" t="s">
        <v>187</v>
      </c>
      <c r="G27" s="104"/>
    </row>
    <row r="28" spans="1:7" ht="15" customHeight="1">
      <c r="A28" s="38" t="s">
        <v>173</v>
      </c>
      <c r="B28" s="16" t="s">
        <v>92</v>
      </c>
      <c r="C28" s="16" t="s">
        <v>65</v>
      </c>
      <c r="D28" s="16" t="s">
        <v>67</v>
      </c>
      <c r="E28" s="16" t="s">
        <v>190</v>
      </c>
      <c r="F28" s="16" t="s">
        <v>153</v>
      </c>
      <c r="G28" s="104">
        <v>483.5</v>
      </c>
    </row>
    <row r="29" spans="1:7" ht="15" customHeight="1" hidden="1">
      <c r="A29" s="38" t="s">
        <v>174</v>
      </c>
      <c r="B29" s="16" t="s">
        <v>92</v>
      </c>
      <c r="C29" s="16" t="s">
        <v>65</v>
      </c>
      <c r="D29" s="16" t="s">
        <v>67</v>
      </c>
      <c r="E29" s="16" t="s">
        <v>190</v>
      </c>
      <c r="F29" s="16" t="s">
        <v>152</v>
      </c>
      <c r="G29" s="104"/>
    </row>
    <row r="30" spans="1:7" ht="15" customHeight="1" hidden="1">
      <c r="A30" s="38"/>
      <c r="B30" s="16" t="s">
        <v>92</v>
      </c>
      <c r="C30" s="16" t="s">
        <v>65</v>
      </c>
      <c r="D30" s="16" t="s">
        <v>67</v>
      </c>
      <c r="E30" s="16" t="s">
        <v>190</v>
      </c>
      <c r="F30" s="16" t="s">
        <v>319</v>
      </c>
      <c r="G30" s="104"/>
    </row>
    <row r="31" spans="1:7" ht="15" customHeight="1">
      <c r="A31" s="38" t="s">
        <v>172</v>
      </c>
      <c r="B31" s="16" t="s">
        <v>92</v>
      </c>
      <c r="C31" s="16" t="s">
        <v>65</v>
      </c>
      <c r="D31" s="16" t="s">
        <v>67</v>
      </c>
      <c r="E31" s="16" t="s">
        <v>190</v>
      </c>
      <c r="F31" s="16" t="s">
        <v>155</v>
      </c>
      <c r="G31" s="104">
        <v>100</v>
      </c>
    </row>
    <row r="32" spans="1:7" ht="15" customHeight="1" hidden="1">
      <c r="A32" s="38" t="s">
        <v>172</v>
      </c>
      <c r="B32" s="16" t="s">
        <v>92</v>
      </c>
      <c r="C32" s="16" t="s">
        <v>65</v>
      </c>
      <c r="D32" s="16" t="s">
        <v>67</v>
      </c>
      <c r="E32" s="16" t="s">
        <v>190</v>
      </c>
      <c r="F32" s="16" t="s">
        <v>154</v>
      </c>
      <c r="G32" s="104"/>
    </row>
    <row r="33" spans="1:7" ht="15" customHeight="1" hidden="1">
      <c r="A33" s="38" t="s">
        <v>223</v>
      </c>
      <c r="B33" s="16" t="s">
        <v>92</v>
      </c>
      <c r="C33" s="16" t="s">
        <v>65</v>
      </c>
      <c r="D33" s="16" t="s">
        <v>67</v>
      </c>
      <c r="E33" s="16" t="s">
        <v>190</v>
      </c>
      <c r="F33" s="16" t="s">
        <v>225</v>
      </c>
      <c r="G33" s="104"/>
    </row>
    <row r="34" spans="1:7" ht="15" customHeight="1" hidden="1">
      <c r="A34" s="38" t="s">
        <v>224</v>
      </c>
      <c r="B34" s="16" t="s">
        <v>92</v>
      </c>
      <c r="C34" s="16" t="s">
        <v>65</v>
      </c>
      <c r="D34" s="16" t="s">
        <v>67</v>
      </c>
      <c r="E34" s="16" t="s">
        <v>190</v>
      </c>
      <c r="F34" s="16" t="s">
        <v>226</v>
      </c>
      <c r="G34" s="104"/>
    </row>
    <row r="35" spans="1:7" ht="15" customHeight="1" hidden="1">
      <c r="A35" s="38" t="s">
        <v>147</v>
      </c>
      <c r="B35" s="16" t="s">
        <v>92</v>
      </c>
      <c r="C35" s="16" t="s">
        <v>65</v>
      </c>
      <c r="D35" s="16" t="s">
        <v>67</v>
      </c>
      <c r="E35" s="16" t="s">
        <v>191</v>
      </c>
      <c r="F35" s="16"/>
      <c r="G35" s="104">
        <f>G37</f>
        <v>0</v>
      </c>
    </row>
    <row r="36" spans="1:9" ht="15" customHeight="1" hidden="1">
      <c r="A36" s="38" t="s">
        <v>173</v>
      </c>
      <c r="B36" s="25">
        <v>820</v>
      </c>
      <c r="C36" s="16" t="s">
        <v>65</v>
      </c>
      <c r="D36" s="16" t="s">
        <v>67</v>
      </c>
      <c r="E36" s="16" t="s">
        <v>191</v>
      </c>
      <c r="F36" s="16" t="s">
        <v>153</v>
      </c>
      <c r="G36" s="104">
        <f>G37</f>
        <v>0</v>
      </c>
      <c r="I36" s="52"/>
    </row>
    <row r="37" spans="1:7" ht="15" customHeight="1" hidden="1">
      <c r="A37" s="38" t="s">
        <v>174</v>
      </c>
      <c r="B37" s="16" t="s">
        <v>92</v>
      </c>
      <c r="C37" s="16" t="s">
        <v>65</v>
      </c>
      <c r="D37" s="16" t="s">
        <v>67</v>
      </c>
      <c r="E37" s="16" t="s">
        <v>191</v>
      </c>
      <c r="F37" s="16" t="s">
        <v>152</v>
      </c>
      <c r="G37" s="105">
        <v>0</v>
      </c>
    </row>
    <row r="38" spans="1:7" ht="39.75" customHeight="1">
      <c r="A38" s="37" t="s">
        <v>125</v>
      </c>
      <c r="B38" s="13" t="s">
        <v>92</v>
      </c>
      <c r="C38" s="13" t="s">
        <v>65</v>
      </c>
      <c r="D38" s="13" t="s">
        <v>124</v>
      </c>
      <c r="E38" s="13" t="s">
        <v>192</v>
      </c>
      <c r="F38" s="13" t="s">
        <v>227</v>
      </c>
      <c r="G38" s="106">
        <v>8.2</v>
      </c>
    </row>
    <row r="39" spans="1:7" ht="15" customHeight="1" hidden="1">
      <c r="A39" s="37" t="s">
        <v>103</v>
      </c>
      <c r="B39" s="13" t="s">
        <v>92</v>
      </c>
      <c r="C39" s="13" t="s">
        <v>65</v>
      </c>
      <c r="D39" s="13" t="s">
        <v>104</v>
      </c>
      <c r="E39" s="13"/>
      <c r="F39" s="13"/>
      <c r="G39" s="107">
        <f>G40</f>
        <v>0</v>
      </c>
    </row>
    <row r="40" spans="1:7" ht="15" customHeight="1" hidden="1">
      <c r="A40" s="38" t="s">
        <v>105</v>
      </c>
      <c r="B40" s="16" t="s">
        <v>92</v>
      </c>
      <c r="C40" s="16" t="s">
        <v>65</v>
      </c>
      <c r="D40" s="16" t="s">
        <v>104</v>
      </c>
      <c r="E40" s="16" t="s">
        <v>193</v>
      </c>
      <c r="F40" s="16"/>
      <c r="G40" s="104">
        <f>G41</f>
        <v>0</v>
      </c>
    </row>
    <row r="41" spans="1:7" ht="15" customHeight="1" hidden="1">
      <c r="A41" s="38" t="s">
        <v>106</v>
      </c>
      <c r="B41" s="16" t="s">
        <v>92</v>
      </c>
      <c r="C41" s="16" t="s">
        <v>65</v>
      </c>
      <c r="D41" s="16" t="s">
        <v>104</v>
      </c>
      <c r="E41" s="16" t="s">
        <v>194</v>
      </c>
      <c r="F41" s="16"/>
      <c r="G41" s="104">
        <f>G42</f>
        <v>0</v>
      </c>
    </row>
    <row r="42" spans="1:7" ht="15" customHeight="1" hidden="1">
      <c r="A42" s="38" t="s">
        <v>45</v>
      </c>
      <c r="B42" s="16" t="s">
        <v>92</v>
      </c>
      <c r="C42" s="16" t="s">
        <v>65</v>
      </c>
      <c r="D42" s="16" t="s">
        <v>104</v>
      </c>
      <c r="E42" s="16" t="s">
        <v>194</v>
      </c>
      <c r="F42" s="16" t="s">
        <v>231</v>
      </c>
      <c r="G42" s="105">
        <v>0</v>
      </c>
    </row>
    <row r="43" spans="1:7" ht="13.5" customHeight="1">
      <c r="A43" s="37" t="s">
        <v>47</v>
      </c>
      <c r="B43" s="14">
        <v>820</v>
      </c>
      <c r="C43" s="13" t="s">
        <v>65</v>
      </c>
      <c r="D43" s="13" t="s">
        <v>98</v>
      </c>
      <c r="E43" s="13"/>
      <c r="F43" s="13"/>
      <c r="G43" s="102">
        <f>G44</f>
        <v>10</v>
      </c>
    </row>
    <row r="44" spans="1:7" ht="11.25" customHeight="1">
      <c r="A44" s="38" t="s">
        <v>157</v>
      </c>
      <c r="B44" s="25">
        <v>820</v>
      </c>
      <c r="C44" s="16" t="s">
        <v>65</v>
      </c>
      <c r="D44" s="16" t="s">
        <v>98</v>
      </c>
      <c r="E44" s="16" t="s">
        <v>195</v>
      </c>
      <c r="F44" s="16"/>
      <c r="G44" s="103">
        <f>G45</f>
        <v>10</v>
      </c>
    </row>
    <row r="45" spans="1:7" ht="13.5" customHeight="1">
      <c r="A45" s="38" t="s">
        <v>157</v>
      </c>
      <c r="B45" s="25">
        <v>820</v>
      </c>
      <c r="C45" s="16" t="s">
        <v>65</v>
      </c>
      <c r="D45" s="16" t="s">
        <v>98</v>
      </c>
      <c r="E45" s="16" t="s">
        <v>196</v>
      </c>
      <c r="F45" s="16"/>
      <c r="G45" s="104">
        <f>G46</f>
        <v>10</v>
      </c>
    </row>
    <row r="46" spans="1:7" ht="12" customHeight="1">
      <c r="A46" s="38" t="s">
        <v>158</v>
      </c>
      <c r="B46" s="16" t="s">
        <v>92</v>
      </c>
      <c r="C46" s="16" t="s">
        <v>65</v>
      </c>
      <c r="D46" s="16" t="s">
        <v>98</v>
      </c>
      <c r="E46" s="16" t="s">
        <v>196</v>
      </c>
      <c r="F46" s="16" t="s">
        <v>159</v>
      </c>
      <c r="G46" s="105">
        <v>10</v>
      </c>
    </row>
    <row r="47" spans="1:7" ht="14.25" customHeight="1" hidden="1">
      <c r="A47" s="37" t="s">
        <v>181</v>
      </c>
      <c r="B47" s="16" t="s">
        <v>92</v>
      </c>
      <c r="C47" s="16" t="s">
        <v>65</v>
      </c>
      <c r="D47" s="16" t="s">
        <v>182</v>
      </c>
      <c r="E47" s="16" t="s">
        <v>212</v>
      </c>
      <c r="F47" s="16"/>
      <c r="G47" s="107">
        <f>G48</f>
        <v>0</v>
      </c>
    </row>
    <row r="48" spans="1:7" ht="17.25" customHeight="1" hidden="1">
      <c r="A48" s="38" t="s">
        <v>183</v>
      </c>
      <c r="B48" s="16" t="s">
        <v>92</v>
      </c>
      <c r="C48" s="16" t="s">
        <v>65</v>
      </c>
      <c r="D48" s="16" t="s">
        <v>182</v>
      </c>
      <c r="E48" s="16" t="s">
        <v>213</v>
      </c>
      <c r="F48" s="16"/>
      <c r="G48" s="104"/>
    </row>
    <row r="49" spans="1:7" ht="17.25" customHeight="1">
      <c r="A49" s="37" t="s">
        <v>181</v>
      </c>
      <c r="B49" s="13" t="s">
        <v>92</v>
      </c>
      <c r="C49" s="13" t="s">
        <v>65</v>
      </c>
      <c r="D49" s="13" t="s">
        <v>182</v>
      </c>
      <c r="E49" s="16"/>
      <c r="F49" s="16"/>
      <c r="G49" s="107">
        <f>G50</f>
        <v>62.5</v>
      </c>
    </row>
    <row r="50" spans="1:7" ht="17.25" customHeight="1">
      <c r="A50" s="38" t="s">
        <v>147</v>
      </c>
      <c r="B50" s="16" t="s">
        <v>92</v>
      </c>
      <c r="C50" s="16" t="s">
        <v>65</v>
      </c>
      <c r="D50" s="16" t="s">
        <v>182</v>
      </c>
      <c r="E50" s="16" t="s">
        <v>340</v>
      </c>
      <c r="F50" s="16"/>
      <c r="G50" s="104">
        <f>G51</f>
        <v>62.5</v>
      </c>
    </row>
    <row r="51" spans="1:7" ht="17.25" customHeight="1">
      <c r="A51" s="38" t="s">
        <v>148</v>
      </c>
      <c r="B51" s="16" t="s">
        <v>92</v>
      </c>
      <c r="C51" s="16" t="s">
        <v>65</v>
      </c>
      <c r="D51" s="16" t="s">
        <v>182</v>
      </c>
      <c r="E51" s="16" t="s">
        <v>340</v>
      </c>
      <c r="F51" s="16" t="s">
        <v>153</v>
      </c>
      <c r="G51" s="104">
        <v>62.5</v>
      </c>
    </row>
    <row r="52" spans="1:7" ht="14.25" customHeight="1">
      <c r="A52" s="37" t="s">
        <v>89</v>
      </c>
      <c r="B52" s="14">
        <v>820</v>
      </c>
      <c r="C52" s="13" t="s">
        <v>66</v>
      </c>
      <c r="D52" s="13"/>
      <c r="E52" s="13"/>
      <c r="F52" s="13"/>
      <c r="G52" s="102">
        <f>G53</f>
        <v>113.2</v>
      </c>
    </row>
    <row r="53" spans="1:7" ht="15" customHeight="1">
      <c r="A53" s="38" t="s">
        <v>50</v>
      </c>
      <c r="B53" s="25">
        <v>820</v>
      </c>
      <c r="C53" s="16" t="s">
        <v>66</v>
      </c>
      <c r="D53" s="16" t="s">
        <v>68</v>
      </c>
      <c r="E53" s="16" t="s">
        <v>197</v>
      </c>
      <c r="F53" s="16"/>
      <c r="G53" s="103">
        <f>G54</f>
        <v>113.2</v>
      </c>
    </row>
    <row r="54" spans="1:7" ht="15" customHeight="1">
      <c r="A54" s="38" t="s">
        <v>160</v>
      </c>
      <c r="B54" s="25">
        <v>820</v>
      </c>
      <c r="C54" s="16" t="s">
        <v>66</v>
      </c>
      <c r="D54" s="16" t="s">
        <v>68</v>
      </c>
      <c r="E54" s="16" t="s">
        <v>198</v>
      </c>
      <c r="F54" s="16"/>
      <c r="G54" s="103">
        <f>G55</f>
        <v>113.2</v>
      </c>
    </row>
    <row r="55" spans="1:7" ht="15" customHeight="1">
      <c r="A55" s="38" t="s">
        <v>175</v>
      </c>
      <c r="B55" s="25">
        <v>820</v>
      </c>
      <c r="C55" s="16" t="s">
        <v>66</v>
      </c>
      <c r="D55" s="16" t="s">
        <v>68</v>
      </c>
      <c r="E55" s="16" t="s">
        <v>198</v>
      </c>
      <c r="F55" s="16"/>
      <c r="G55" s="103">
        <f>G56+G59</f>
        <v>113.2</v>
      </c>
    </row>
    <row r="56" spans="1:7" ht="16.5" customHeight="1">
      <c r="A56" s="38" t="s">
        <v>141</v>
      </c>
      <c r="B56" s="25">
        <v>820</v>
      </c>
      <c r="C56" s="16" t="s">
        <v>66</v>
      </c>
      <c r="D56" s="16" t="s">
        <v>68</v>
      </c>
      <c r="E56" s="16" t="s">
        <v>198</v>
      </c>
      <c r="F56" s="16" t="s">
        <v>150</v>
      </c>
      <c r="G56" s="103">
        <v>113.2</v>
      </c>
    </row>
    <row r="57" spans="1:7" ht="14.25" customHeight="1" hidden="1">
      <c r="A57" s="38" t="s">
        <v>170</v>
      </c>
      <c r="B57" s="25">
        <v>820</v>
      </c>
      <c r="C57" s="16" t="s">
        <v>66</v>
      </c>
      <c r="D57" s="16" t="s">
        <v>68</v>
      </c>
      <c r="E57" s="16" t="s">
        <v>198</v>
      </c>
      <c r="F57" s="16" t="s">
        <v>151</v>
      </c>
      <c r="G57" s="105"/>
    </row>
    <row r="58" spans="1:7" ht="24.75" customHeight="1" hidden="1">
      <c r="A58" s="38" t="s">
        <v>221</v>
      </c>
      <c r="B58" s="25">
        <v>820</v>
      </c>
      <c r="C58" s="16" t="s">
        <v>66</v>
      </c>
      <c r="D58" s="16" t="s">
        <v>68</v>
      </c>
      <c r="E58" s="16" t="s">
        <v>198</v>
      </c>
      <c r="F58" s="16" t="s">
        <v>187</v>
      </c>
      <c r="G58" s="104"/>
    </row>
    <row r="59" spans="1:7" ht="14.25" customHeight="1" hidden="1">
      <c r="A59" s="38" t="s">
        <v>173</v>
      </c>
      <c r="B59" s="25">
        <v>820</v>
      </c>
      <c r="C59" s="16" t="s">
        <v>66</v>
      </c>
      <c r="D59" s="16" t="s">
        <v>68</v>
      </c>
      <c r="E59" s="16" t="s">
        <v>198</v>
      </c>
      <c r="F59" s="16" t="s">
        <v>153</v>
      </c>
      <c r="G59" s="104">
        <f>G60</f>
        <v>0</v>
      </c>
    </row>
    <row r="60" spans="1:7" ht="14.25" customHeight="1" hidden="1">
      <c r="A60" s="38" t="s">
        <v>174</v>
      </c>
      <c r="B60" s="25">
        <v>820</v>
      </c>
      <c r="C60" s="16" t="s">
        <v>66</v>
      </c>
      <c r="D60" s="16" t="s">
        <v>68</v>
      </c>
      <c r="E60" s="16" t="s">
        <v>198</v>
      </c>
      <c r="F60" s="16" t="s">
        <v>152</v>
      </c>
      <c r="G60" s="104"/>
    </row>
    <row r="61" spans="1:7" ht="14.25" customHeight="1">
      <c r="A61" s="108" t="s">
        <v>52</v>
      </c>
      <c r="B61" s="14">
        <v>820</v>
      </c>
      <c r="C61" s="13" t="s">
        <v>68</v>
      </c>
      <c r="D61" s="13"/>
      <c r="E61" s="13"/>
      <c r="F61" s="13"/>
      <c r="G61" s="102">
        <f>G62</f>
        <v>30</v>
      </c>
    </row>
    <row r="62" spans="1:7" ht="11.25" customHeight="1">
      <c r="A62" s="143" t="s">
        <v>54</v>
      </c>
      <c r="B62" s="160">
        <v>820</v>
      </c>
      <c r="C62" s="144" t="s">
        <v>68</v>
      </c>
      <c r="D62" s="144">
        <v>10</v>
      </c>
      <c r="E62" s="144"/>
      <c r="F62" s="144"/>
      <c r="G62" s="159">
        <f>G64</f>
        <v>30</v>
      </c>
    </row>
    <row r="63" spans="1:7" ht="12.75" hidden="1">
      <c r="A63" s="143"/>
      <c r="B63" s="160"/>
      <c r="C63" s="144"/>
      <c r="D63" s="144"/>
      <c r="E63" s="144"/>
      <c r="F63" s="144"/>
      <c r="G63" s="159"/>
    </row>
    <row r="64" spans="1:7" ht="12.75">
      <c r="A64" s="38" t="s">
        <v>55</v>
      </c>
      <c r="B64" s="25">
        <v>820</v>
      </c>
      <c r="C64" s="16" t="s">
        <v>68</v>
      </c>
      <c r="D64" s="16">
        <v>10</v>
      </c>
      <c r="E64" s="16" t="s">
        <v>199</v>
      </c>
      <c r="F64" s="16"/>
      <c r="G64" s="103">
        <f>G65+G69</f>
        <v>30</v>
      </c>
    </row>
    <row r="65" spans="1:7" ht="15" customHeight="1">
      <c r="A65" s="38" t="s">
        <v>173</v>
      </c>
      <c r="B65" s="25">
        <v>820</v>
      </c>
      <c r="C65" s="16" t="s">
        <v>68</v>
      </c>
      <c r="D65" s="16">
        <v>10</v>
      </c>
      <c r="E65" s="16" t="s">
        <v>200</v>
      </c>
      <c r="F65" s="16" t="s">
        <v>153</v>
      </c>
      <c r="G65" s="103">
        <v>30</v>
      </c>
    </row>
    <row r="66" spans="1:7" ht="18" customHeight="1" hidden="1">
      <c r="A66" s="138" t="s">
        <v>174</v>
      </c>
      <c r="B66" s="25">
        <v>820</v>
      </c>
      <c r="C66" s="16" t="s">
        <v>68</v>
      </c>
      <c r="D66" s="16" t="s">
        <v>69</v>
      </c>
      <c r="E66" s="16" t="s">
        <v>200</v>
      </c>
      <c r="F66" s="16" t="s">
        <v>152</v>
      </c>
      <c r="G66" s="105"/>
    </row>
    <row r="67" spans="1:7" ht="12.75" hidden="1">
      <c r="A67" s="138"/>
      <c r="B67" s="25">
        <v>106</v>
      </c>
      <c r="C67" s="16">
        <v>3</v>
      </c>
      <c r="D67" s="16">
        <v>10</v>
      </c>
      <c r="E67" s="16">
        <v>2026700</v>
      </c>
      <c r="F67" s="16">
        <v>14</v>
      </c>
      <c r="G67" s="103" t="s">
        <v>53</v>
      </c>
    </row>
    <row r="68" spans="1:7" ht="3" customHeight="1" hidden="1" thickBot="1">
      <c r="A68" s="38"/>
      <c r="B68" s="25"/>
      <c r="C68" s="16"/>
      <c r="D68" s="16"/>
      <c r="E68" s="16"/>
      <c r="F68" s="16"/>
      <c r="G68" s="103"/>
    </row>
    <row r="69" spans="1:7" ht="15" customHeight="1" hidden="1">
      <c r="A69" s="38" t="s">
        <v>224</v>
      </c>
      <c r="B69" s="25">
        <v>820</v>
      </c>
      <c r="C69" s="16" t="s">
        <v>68</v>
      </c>
      <c r="D69" s="16" t="s">
        <v>69</v>
      </c>
      <c r="E69" s="16" t="s">
        <v>200</v>
      </c>
      <c r="F69" s="16" t="s">
        <v>226</v>
      </c>
      <c r="G69" s="103"/>
    </row>
    <row r="70" spans="1:7" ht="13.5" customHeight="1">
      <c r="A70" s="37" t="s">
        <v>56</v>
      </c>
      <c r="B70" s="14">
        <v>820</v>
      </c>
      <c r="C70" s="13" t="s">
        <v>70</v>
      </c>
      <c r="D70" s="13"/>
      <c r="E70" s="13"/>
      <c r="F70" s="13"/>
      <c r="G70" s="102">
        <f>G71+G76+G81</f>
        <v>500</v>
      </c>
    </row>
    <row r="71" spans="1:7" ht="13.5" customHeight="1">
      <c r="A71" s="37" t="s">
        <v>57</v>
      </c>
      <c r="B71" s="14">
        <v>820</v>
      </c>
      <c r="C71" s="13" t="s">
        <v>70</v>
      </c>
      <c r="D71" s="13" t="s">
        <v>65</v>
      </c>
      <c r="E71" s="13"/>
      <c r="F71" s="13"/>
      <c r="G71" s="102">
        <f>G72</f>
        <v>100</v>
      </c>
    </row>
    <row r="72" spans="1:7" ht="14.25" customHeight="1">
      <c r="A72" s="38" t="s">
        <v>161</v>
      </c>
      <c r="B72" s="25">
        <v>820</v>
      </c>
      <c r="C72" s="16" t="s">
        <v>70</v>
      </c>
      <c r="D72" s="16" t="s">
        <v>65</v>
      </c>
      <c r="E72" s="16" t="s">
        <v>201</v>
      </c>
      <c r="F72" s="16"/>
      <c r="G72" s="103">
        <f>G73+G75</f>
        <v>100</v>
      </c>
    </row>
    <row r="73" spans="1:7" ht="14.25" customHeight="1">
      <c r="A73" s="38" t="s">
        <v>173</v>
      </c>
      <c r="B73" s="25">
        <v>820</v>
      </c>
      <c r="C73" s="16" t="s">
        <v>70</v>
      </c>
      <c r="D73" s="16" t="s">
        <v>65</v>
      </c>
      <c r="E73" s="16" t="s">
        <v>202</v>
      </c>
      <c r="F73" s="16" t="s">
        <v>153</v>
      </c>
      <c r="G73" s="104">
        <v>100</v>
      </c>
    </row>
    <row r="74" spans="1:7" ht="14.25" customHeight="1" hidden="1">
      <c r="A74" s="38" t="s">
        <v>174</v>
      </c>
      <c r="B74" s="16" t="s">
        <v>92</v>
      </c>
      <c r="C74" s="16" t="s">
        <v>70</v>
      </c>
      <c r="D74" s="16" t="s">
        <v>65</v>
      </c>
      <c r="E74" s="16" t="s">
        <v>202</v>
      </c>
      <c r="F74" s="16" t="s">
        <v>152</v>
      </c>
      <c r="G74" s="105"/>
    </row>
    <row r="75" spans="1:7" ht="14.25" customHeight="1" hidden="1">
      <c r="A75" s="38" t="s">
        <v>224</v>
      </c>
      <c r="B75" s="16" t="s">
        <v>92</v>
      </c>
      <c r="C75" s="16" t="s">
        <v>70</v>
      </c>
      <c r="D75" s="16" t="s">
        <v>65</v>
      </c>
      <c r="E75" s="16" t="s">
        <v>202</v>
      </c>
      <c r="F75" s="16" t="s">
        <v>226</v>
      </c>
      <c r="G75" s="105"/>
    </row>
    <row r="76" spans="1:7" ht="14.25" customHeight="1" hidden="1">
      <c r="A76" s="37" t="s">
        <v>58</v>
      </c>
      <c r="B76" s="14">
        <v>820</v>
      </c>
      <c r="C76" s="13" t="s">
        <v>70</v>
      </c>
      <c r="D76" s="13" t="s">
        <v>66</v>
      </c>
      <c r="E76" s="13"/>
      <c r="F76" s="13"/>
      <c r="G76" s="102">
        <f>G77</f>
        <v>0</v>
      </c>
    </row>
    <row r="77" spans="1:7" ht="15" customHeight="1" hidden="1">
      <c r="A77" s="38" t="s">
        <v>59</v>
      </c>
      <c r="B77" s="25">
        <v>820</v>
      </c>
      <c r="C77" s="16" t="s">
        <v>70</v>
      </c>
      <c r="D77" s="16" t="s">
        <v>66</v>
      </c>
      <c r="E77" s="16" t="s">
        <v>203</v>
      </c>
      <c r="F77" s="16"/>
      <c r="G77" s="103">
        <f>G79</f>
        <v>0</v>
      </c>
    </row>
    <row r="78" spans="1:7" ht="27" customHeight="1" hidden="1">
      <c r="A78" s="38" t="s">
        <v>214</v>
      </c>
      <c r="B78" s="25">
        <v>820</v>
      </c>
      <c r="C78" s="16" t="s">
        <v>70</v>
      </c>
      <c r="D78" s="16" t="s">
        <v>66</v>
      </c>
      <c r="E78" s="16" t="s">
        <v>230</v>
      </c>
      <c r="F78" s="16"/>
      <c r="G78" s="103">
        <f>G80</f>
        <v>0</v>
      </c>
    </row>
    <row r="79" spans="1:7" ht="15" customHeight="1" hidden="1">
      <c r="A79" s="38" t="s">
        <v>173</v>
      </c>
      <c r="B79" s="25">
        <v>820</v>
      </c>
      <c r="C79" s="16" t="s">
        <v>70</v>
      </c>
      <c r="D79" s="16" t="s">
        <v>66</v>
      </c>
      <c r="E79" s="16" t="s">
        <v>230</v>
      </c>
      <c r="F79" s="16" t="s">
        <v>153</v>
      </c>
      <c r="G79" s="103">
        <f>G80</f>
        <v>0</v>
      </c>
    </row>
    <row r="80" spans="1:7" ht="12.75" customHeight="1" hidden="1">
      <c r="A80" s="38" t="s">
        <v>174</v>
      </c>
      <c r="B80" s="25">
        <v>820</v>
      </c>
      <c r="C80" s="16" t="s">
        <v>70</v>
      </c>
      <c r="D80" s="16" t="s">
        <v>66</v>
      </c>
      <c r="E80" s="16" t="s">
        <v>230</v>
      </c>
      <c r="F80" s="16" t="s">
        <v>152</v>
      </c>
      <c r="G80" s="105">
        <v>0</v>
      </c>
    </row>
    <row r="81" spans="1:7" ht="12.75" customHeight="1">
      <c r="A81" s="37" t="s">
        <v>60</v>
      </c>
      <c r="B81" s="14">
        <v>820</v>
      </c>
      <c r="C81" s="13" t="s">
        <v>70</v>
      </c>
      <c r="D81" s="13" t="s">
        <v>68</v>
      </c>
      <c r="E81" s="16"/>
      <c r="F81" s="13"/>
      <c r="G81" s="102">
        <f>G82+G85</f>
        <v>400</v>
      </c>
    </row>
    <row r="82" spans="1:7" ht="12.75" customHeight="1">
      <c r="A82" s="38" t="s">
        <v>61</v>
      </c>
      <c r="B82" s="25">
        <v>820</v>
      </c>
      <c r="C82" s="16" t="s">
        <v>70</v>
      </c>
      <c r="D82" s="16" t="s">
        <v>68</v>
      </c>
      <c r="E82" s="16" t="s">
        <v>204</v>
      </c>
      <c r="F82" s="16"/>
      <c r="G82" s="103">
        <f>G83</f>
        <v>250</v>
      </c>
    </row>
    <row r="83" spans="1:7" ht="12.75" customHeight="1">
      <c r="A83" s="38" t="s">
        <v>173</v>
      </c>
      <c r="B83" s="25">
        <v>820</v>
      </c>
      <c r="C83" s="16" t="s">
        <v>70</v>
      </c>
      <c r="D83" s="16" t="s">
        <v>68</v>
      </c>
      <c r="E83" s="16" t="s">
        <v>205</v>
      </c>
      <c r="F83" s="16" t="s">
        <v>153</v>
      </c>
      <c r="G83" s="103">
        <v>250</v>
      </c>
    </row>
    <row r="84" spans="1:7" ht="12.75" customHeight="1" hidden="1">
      <c r="A84" s="38" t="s">
        <v>174</v>
      </c>
      <c r="B84" s="25">
        <v>820</v>
      </c>
      <c r="C84" s="16" t="s">
        <v>70</v>
      </c>
      <c r="D84" s="16" t="s">
        <v>68</v>
      </c>
      <c r="E84" s="16" t="s">
        <v>205</v>
      </c>
      <c r="F84" s="16" t="s">
        <v>152</v>
      </c>
      <c r="G84" s="103"/>
    </row>
    <row r="85" spans="1:7" ht="14.25" customHeight="1">
      <c r="A85" s="38" t="s">
        <v>176</v>
      </c>
      <c r="B85" s="25">
        <v>820</v>
      </c>
      <c r="C85" s="16" t="s">
        <v>70</v>
      </c>
      <c r="D85" s="16" t="s">
        <v>68</v>
      </c>
      <c r="E85" s="16" t="s">
        <v>206</v>
      </c>
      <c r="F85" s="16"/>
      <c r="G85" s="104">
        <f>G86+G89</f>
        <v>150</v>
      </c>
    </row>
    <row r="86" spans="1:7" ht="15" customHeight="1" hidden="1">
      <c r="A86" s="38" t="s">
        <v>141</v>
      </c>
      <c r="B86" s="25">
        <v>820</v>
      </c>
      <c r="C86" s="16" t="s">
        <v>70</v>
      </c>
      <c r="D86" s="16" t="s">
        <v>68</v>
      </c>
      <c r="E86" s="16" t="s">
        <v>206</v>
      </c>
      <c r="F86" s="16" t="s">
        <v>164</v>
      </c>
      <c r="G86" s="103">
        <f>G87+G88</f>
        <v>0</v>
      </c>
    </row>
    <row r="87" spans="1:7" ht="13.5" customHeight="1" hidden="1">
      <c r="A87" s="38" t="s">
        <v>218</v>
      </c>
      <c r="B87" s="25">
        <v>820</v>
      </c>
      <c r="C87" s="16" t="s">
        <v>70</v>
      </c>
      <c r="D87" s="16" t="s">
        <v>68</v>
      </c>
      <c r="E87" s="16" t="s">
        <v>206</v>
      </c>
      <c r="F87" s="16" t="s">
        <v>165</v>
      </c>
      <c r="G87" s="105">
        <v>0</v>
      </c>
    </row>
    <row r="88" spans="1:7" ht="27.75" customHeight="1" hidden="1">
      <c r="A88" s="38" t="s">
        <v>220</v>
      </c>
      <c r="B88" s="25">
        <v>820</v>
      </c>
      <c r="C88" s="16" t="s">
        <v>70</v>
      </c>
      <c r="D88" s="16" t="s">
        <v>68</v>
      </c>
      <c r="E88" s="16" t="s">
        <v>206</v>
      </c>
      <c r="F88" s="16" t="s">
        <v>211</v>
      </c>
      <c r="G88" s="105">
        <v>0</v>
      </c>
    </row>
    <row r="89" spans="1:7" ht="13.5" customHeight="1">
      <c r="A89" s="38" t="s">
        <v>173</v>
      </c>
      <c r="B89" s="25">
        <v>820</v>
      </c>
      <c r="C89" s="16" t="s">
        <v>70</v>
      </c>
      <c r="D89" s="16" t="s">
        <v>68</v>
      </c>
      <c r="E89" s="16" t="s">
        <v>206</v>
      </c>
      <c r="F89" s="16" t="s">
        <v>153</v>
      </c>
      <c r="G89" s="104">
        <v>150</v>
      </c>
    </row>
    <row r="90" spans="1:7" ht="13.5" customHeight="1" hidden="1">
      <c r="A90" s="38" t="s">
        <v>174</v>
      </c>
      <c r="B90" s="25">
        <v>820</v>
      </c>
      <c r="C90" s="16" t="s">
        <v>70</v>
      </c>
      <c r="D90" s="16" t="s">
        <v>68</v>
      </c>
      <c r="E90" s="16" t="s">
        <v>206</v>
      </c>
      <c r="F90" s="16" t="s">
        <v>152</v>
      </c>
      <c r="G90" s="105"/>
    </row>
    <row r="91" spans="1:7" ht="12.75" customHeight="1">
      <c r="A91" s="37" t="s">
        <v>99</v>
      </c>
      <c r="B91" s="14">
        <v>820</v>
      </c>
      <c r="C91" s="13" t="s">
        <v>71</v>
      </c>
      <c r="D91" s="16"/>
      <c r="E91" s="16"/>
      <c r="F91" s="16"/>
      <c r="G91" s="102">
        <f>G92</f>
        <v>727.4</v>
      </c>
    </row>
    <row r="92" spans="1:7" ht="15.75" customHeight="1">
      <c r="A92" s="37" t="s">
        <v>62</v>
      </c>
      <c r="B92" s="14">
        <v>820</v>
      </c>
      <c r="C92" s="13" t="s">
        <v>71</v>
      </c>
      <c r="D92" s="13" t="s">
        <v>65</v>
      </c>
      <c r="E92" s="13" t="s">
        <v>207</v>
      </c>
      <c r="F92" s="16"/>
      <c r="G92" s="102">
        <f>G93</f>
        <v>727.4</v>
      </c>
    </row>
    <row r="93" spans="1:7" ht="15" customHeight="1">
      <c r="A93" s="138" t="s">
        <v>178</v>
      </c>
      <c r="B93" s="25">
        <v>820</v>
      </c>
      <c r="C93" s="16" t="s">
        <v>71</v>
      </c>
      <c r="D93" s="16" t="s">
        <v>65</v>
      </c>
      <c r="E93" s="16" t="s">
        <v>208</v>
      </c>
      <c r="F93" s="158"/>
      <c r="G93" s="103">
        <f>G95+G99+G101</f>
        <v>727.4</v>
      </c>
    </row>
    <row r="94" spans="1:7" ht="12.75" hidden="1">
      <c r="A94" s="138"/>
      <c r="B94" s="25">
        <v>106</v>
      </c>
      <c r="C94" s="16">
        <v>8</v>
      </c>
      <c r="D94" s="16">
        <v>1</v>
      </c>
      <c r="E94" s="16">
        <v>4400000</v>
      </c>
      <c r="F94" s="158"/>
      <c r="G94" s="103" t="s">
        <v>63</v>
      </c>
    </row>
    <row r="95" spans="1:7" ht="12.75">
      <c r="A95" s="38" t="s">
        <v>177</v>
      </c>
      <c r="B95" s="25">
        <v>820</v>
      </c>
      <c r="C95" s="16" t="s">
        <v>71</v>
      </c>
      <c r="D95" s="16" t="s">
        <v>65</v>
      </c>
      <c r="E95" s="16" t="s">
        <v>208</v>
      </c>
      <c r="F95" s="16" t="s">
        <v>164</v>
      </c>
      <c r="G95" s="103">
        <v>520.9</v>
      </c>
    </row>
    <row r="96" spans="1:7" ht="19.5" customHeight="1" hidden="1">
      <c r="A96" s="38" t="s">
        <v>218</v>
      </c>
      <c r="B96" s="25">
        <v>820</v>
      </c>
      <c r="C96" s="16" t="s">
        <v>71</v>
      </c>
      <c r="D96" s="16" t="s">
        <v>65</v>
      </c>
      <c r="E96" s="16" t="s">
        <v>208</v>
      </c>
      <c r="F96" s="16" t="s">
        <v>165</v>
      </c>
      <c r="G96" s="103"/>
    </row>
    <row r="97" spans="1:7" ht="19.5" customHeight="1" hidden="1">
      <c r="A97" s="59" t="s">
        <v>228</v>
      </c>
      <c r="B97" s="25">
        <v>820</v>
      </c>
      <c r="C97" s="16" t="s">
        <v>71</v>
      </c>
      <c r="D97" s="16" t="s">
        <v>65</v>
      </c>
      <c r="E97" s="16" t="s">
        <v>208</v>
      </c>
      <c r="F97" s="16" t="s">
        <v>229</v>
      </c>
      <c r="G97" s="103"/>
    </row>
    <row r="98" spans="1:7" ht="29.25" customHeight="1" hidden="1">
      <c r="A98" s="38" t="s">
        <v>220</v>
      </c>
      <c r="B98" s="25">
        <v>820</v>
      </c>
      <c r="C98" s="16" t="s">
        <v>71</v>
      </c>
      <c r="D98" s="16" t="s">
        <v>71</v>
      </c>
      <c r="E98" s="16" t="s">
        <v>215</v>
      </c>
      <c r="F98" s="16" t="s">
        <v>211</v>
      </c>
      <c r="G98" s="103"/>
    </row>
    <row r="99" spans="1:7" ht="16.5" customHeight="1">
      <c r="A99" s="38" t="s">
        <v>179</v>
      </c>
      <c r="B99" s="25">
        <v>820</v>
      </c>
      <c r="C99" s="16" t="s">
        <v>71</v>
      </c>
      <c r="D99" s="16" t="s">
        <v>65</v>
      </c>
      <c r="E99" s="16" t="s">
        <v>208</v>
      </c>
      <c r="F99" s="16" t="s">
        <v>153</v>
      </c>
      <c r="G99" s="103">
        <v>206.5</v>
      </c>
    </row>
    <row r="100" spans="1:7" ht="17.25" customHeight="1" hidden="1">
      <c r="A100" s="38" t="s">
        <v>174</v>
      </c>
      <c r="B100" s="25">
        <v>820</v>
      </c>
      <c r="C100" s="16" t="s">
        <v>71</v>
      </c>
      <c r="D100" s="16" t="s">
        <v>65</v>
      </c>
      <c r="E100" s="16" t="s">
        <v>208</v>
      </c>
      <c r="F100" s="16" t="s">
        <v>152</v>
      </c>
      <c r="G100" s="103"/>
    </row>
    <row r="101" spans="1:7" ht="13.5" customHeight="1" hidden="1">
      <c r="A101" s="38" t="s">
        <v>172</v>
      </c>
      <c r="B101" s="25">
        <v>820</v>
      </c>
      <c r="C101" s="16" t="s">
        <v>71</v>
      </c>
      <c r="D101" s="16" t="s">
        <v>65</v>
      </c>
      <c r="E101" s="16" t="s">
        <v>208</v>
      </c>
      <c r="F101" s="16" t="s">
        <v>155</v>
      </c>
      <c r="G101" s="104">
        <f>G102+G103</f>
        <v>0</v>
      </c>
    </row>
    <row r="102" spans="1:7" ht="13.5" customHeight="1" hidden="1">
      <c r="A102" s="38" t="s">
        <v>172</v>
      </c>
      <c r="B102" s="16" t="s">
        <v>92</v>
      </c>
      <c r="C102" s="16" t="s">
        <v>71</v>
      </c>
      <c r="D102" s="16" t="s">
        <v>65</v>
      </c>
      <c r="E102" s="16" t="s">
        <v>208</v>
      </c>
      <c r="F102" s="16" t="s">
        <v>154</v>
      </c>
      <c r="G102" s="105"/>
    </row>
    <row r="103" spans="1:7" ht="13.5" customHeight="1" hidden="1">
      <c r="A103" s="38" t="s">
        <v>224</v>
      </c>
      <c r="B103" s="16" t="s">
        <v>92</v>
      </c>
      <c r="C103" s="16" t="s">
        <v>71</v>
      </c>
      <c r="D103" s="16" t="s">
        <v>65</v>
      </c>
      <c r="E103" s="16" t="s">
        <v>208</v>
      </c>
      <c r="F103" s="16" t="s">
        <v>226</v>
      </c>
      <c r="G103" s="105">
        <v>0</v>
      </c>
    </row>
    <row r="104" spans="1:7" ht="13.5" customHeight="1" hidden="1">
      <c r="A104" s="37" t="s">
        <v>108</v>
      </c>
      <c r="B104" s="14">
        <v>820</v>
      </c>
      <c r="C104" s="13" t="s">
        <v>69</v>
      </c>
      <c r="D104" s="13" t="s">
        <v>65</v>
      </c>
      <c r="E104" s="13" t="s">
        <v>216</v>
      </c>
      <c r="F104" s="13"/>
      <c r="G104" s="107">
        <f>G105</f>
        <v>0</v>
      </c>
    </row>
    <row r="105" spans="1:7" ht="15.75" customHeight="1" hidden="1">
      <c r="A105" s="38" t="s">
        <v>166</v>
      </c>
      <c r="B105" s="25">
        <v>820</v>
      </c>
      <c r="C105" s="16" t="s">
        <v>69</v>
      </c>
      <c r="D105" s="16" t="s">
        <v>65</v>
      </c>
      <c r="E105" s="16" t="s">
        <v>209</v>
      </c>
      <c r="F105" s="16" t="s">
        <v>168</v>
      </c>
      <c r="G105" s="104">
        <f>G106</f>
        <v>0</v>
      </c>
    </row>
    <row r="106" spans="1:7" ht="15.75" customHeight="1" hidden="1">
      <c r="A106" s="38" t="s">
        <v>167</v>
      </c>
      <c r="B106" s="25">
        <v>820</v>
      </c>
      <c r="C106" s="16" t="s">
        <v>69</v>
      </c>
      <c r="D106" s="16" t="s">
        <v>65</v>
      </c>
      <c r="E106" s="16" t="s">
        <v>209</v>
      </c>
      <c r="F106" s="16" t="s">
        <v>169</v>
      </c>
      <c r="G106" s="104">
        <v>0</v>
      </c>
    </row>
    <row r="107" spans="1:7" ht="12.75" customHeight="1">
      <c r="A107" s="37" t="s">
        <v>90</v>
      </c>
      <c r="B107" s="14"/>
      <c r="C107" s="14"/>
      <c r="D107" s="14"/>
      <c r="E107" s="14"/>
      <c r="F107" s="14"/>
      <c r="G107" s="102">
        <f>G104+G91+G70+G52+G12+G61</f>
        <v>4235.5</v>
      </c>
    </row>
  </sheetData>
  <sheetProtection/>
  <mergeCells count="24">
    <mergeCell ref="G62:G63"/>
    <mergeCell ref="A66:A67"/>
    <mergeCell ref="A62:A63"/>
    <mergeCell ref="B62:B63"/>
    <mergeCell ref="C62:C63"/>
    <mergeCell ref="D62:D63"/>
    <mergeCell ref="A93:A94"/>
    <mergeCell ref="F93:F94"/>
    <mergeCell ref="E62:E63"/>
    <mergeCell ref="F62:F63"/>
    <mergeCell ref="F13:F14"/>
    <mergeCell ref="A19:A20"/>
    <mergeCell ref="E19:E20"/>
    <mergeCell ref="F19:F20"/>
    <mergeCell ref="A13:A14"/>
    <mergeCell ref="E13:E14"/>
    <mergeCell ref="E1:G1"/>
    <mergeCell ref="E3:G3"/>
    <mergeCell ref="E4:G4"/>
    <mergeCell ref="D2:G2"/>
    <mergeCell ref="A7:A9"/>
    <mergeCell ref="B7:B9"/>
    <mergeCell ref="A5:G5"/>
    <mergeCell ref="A6:G6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H18" sqref="H18:I18"/>
    </sheetView>
  </sheetViews>
  <sheetFormatPr defaultColWidth="9.00390625" defaultRowHeight="12.75"/>
  <cols>
    <col min="4" max="4" width="12.375" style="0" customWidth="1"/>
  </cols>
  <sheetData>
    <row r="3" spans="6:9" ht="12.75">
      <c r="F3" s="170" t="s">
        <v>135</v>
      </c>
      <c r="G3" s="170"/>
      <c r="H3" s="170"/>
      <c r="I3" s="170"/>
    </row>
    <row r="4" spans="6:9" ht="12.75">
      <c r="F4" s="170" t="s">
        <v>73</v>
      </c>
      <c r="G4" s="170"/>
      <c r="H4" s="170"/>
      <c r="I4" s="170"/>
    </row>
    <row r="5" spans="6:9" ht="12.75">
      <c r="F5" s="170" t="s">
        <v>96</v>
      </c>
      <c r="G5" s="170"/>
      <c r="H5" s="170"/>
      <c r="I5" s="170"/>
    </row>
    <row r="6" spans="6:9" ht="12.75">
      <c r="F6" s="170" t="s">
        <v>317</v>
      </c>
      <c r="G6" s="170"/>
      <c r="H6" s="170"/>
      <c r="I6" s="170"/>
    </row>
    <row r="9" spans="1:9" ht="29.25" customHeight="1">
      <c r="A9" s="168" t="s">
        <v>322</v>
      </c>
      <c r="B9" s="168"/>
      <c r="C9" s="168"/>
      <c r="D9" s="168"/>
      <c r="E9" s="168"/>
      <c r="F9" s="168"/>
      <c r="G9" s="168"/>
      <c r="H9" s="168"/>
      <c r="I9" s="168"/>
    </row>
    <row r="11" spans="1:9" ht="12.75">
      <c r="A11" s="165" t="s">
        <v>30</v>
      </c>
      <c r="B11" s="165"/>
      <c r="C11" s="165"/>
      <c r="D11" s="165"/>
      <c r="E11" s="169" t="s">
        <v>127</v>
      </c>
      <c r="F11" s="169"/>
      <c r="G11" s="169"/>
      <c r="H11" s="165" t="s">
        <v>321</v>
      </c>
      <c r="I11" s="165"/>
    </row>
    <row r="12" spans="1:9" s="66" customFormat="1" ht="23.25" customHeight="1">
      <c r="A12" s="166" t="s">
        <v>284</v>
      </c>
      <c r="B12" s="166"/>
      <c r="C12" s="166"/>
      <c r="D12" s="166"/>
      <c r="E12" s="167" t="s">
        <v>275</v>
      </c>
      <c r="F12" s="167"/>
      <c r="G12" s="167"/>
      <c r="H12" s="164">
        <f>H20+H16</f>
        <v>120.69999999999982</v>
      </c>
      <c r="I12" s="164"/>
    </row>
    <row r="13" spans="1:9" ht="12.75">
      <c r="A13" s="161" t="s">
        <v>128</v>
      </c>
      <c r="B13" s="161"/>
      <c r="C13" s="161"/>
      <c r="D13" s="161"/>
      <c r="E13" s="162" t="s">
        <v>276</v>
      </c>
      <c r="F13" s="162"/>
      <c r="G13" s="162"/>
      <c r="H13" s="165">
        <f>H16</f>
        <v>-4114.8</v>
      </c>
      <c r="I13" s="165"/>
    </row>
    <row r="14" spans="1:9" ht="12.75">
      <c r="A14" s="161" t="s">
        <v>129</v>
      </c>
      <c r="B14" s="161"/>
      <c r="C14" s="161"/>
      <c r="D14" s="161"/>
      <c r="E14" s="162" t="s">
        <v>277</v>
      </c>
      <c r="F14" s="162"/>
      <c r="G14" s="162"/>
      <c r="H14" s="165">
        <f>H16</f>
        <v>-4114.8</v>
      </c>
      <c r="I14" s="165"/>
    </row>
    <row r="15" spans="1:9" ht="26.25" customHeight="1">
      <c r="A15" s="161" t="s">
        <v>130</v>
      </c>
      <c r="B15" s="161"/>
      <c r="C15" s="161"/>
      <c r="D15" s="161"/>
      <c r="E15" s="162" t="s">
        <v>278</v>
      </c>
      <c r="F15" s="162"/>
      <c r="G15" s="162"/>
      <c r="H15" s="165">
        <f>H16</f>
        <v>-4114.8</v>
      </c>
      <c r="I15" s="165"/>
    </row>
    <row r="16" spans="1:9" ht="24" customHeight="1">
      <c r="A16" s="161" t="s">
        <v>271</v>
      </c>
      <c r="B16" s="161"/>
      <c r="C16" s="161"/>
      <c r="D16" s="161"/>
      <c r="E16" s="162" t="s">
        <v>279</v>
      </c>
      <c r="F16" s="162"/>
      <c r="G16" s="162"/>
      <c r="H16" s="163">
        <v>-4114.8</v>
      </c>
      <c r="I16" s="163"/>
    </row>
    <row r="17" spans="1:9" ht="13.5" customHeight="1">
      <c r="A17" s="161" t="s">
        <v>131</v>
      </c>
      <c r="B17" s="161"/>
      <c r="C17" s="161"/>
      <c r="D17" s="161"/>
      <c r="E17" s="162" t="s">
        <v>280</v>
      </c>
      <c r="F17" s="162"/>
      <c r="G17" s="162"/>
      <c r="H17" s="165">
        <f>H20</f>
        <v>4235.5</v>
      </c>
      <c r="I17" s="165"/>
    </row>
    <row r="18" spans="1:9" ht="25.5" customHeight="1">
      <c r="A18" s="161" t="s">
        <v>132</v>
      </c>
      <c r="B18" s="161"/>
      <c r="C18" s="161"/>
      <c r="D18" s="161"/>
      <c r="E18" s="162" t="s">
        <v>281</v>
      </c>
      <c r="F18" s="162"/>
      <c r="G18" s="162"/>
      <c r="H18" s="165">
        <f>H19</f>
        <v>4235.5</v>
      </c>
      <c r="I18" s="165"/>
    </row>
    <row r="19" spans="1:9" ht="26.25" customHeight="1">
      <c r="A19" s="161" t="s">
        <v>133</v>
      </c>
      <c r="B19" s="161"/>
      <c r="C19" s="161"/>
      <c r="D19" s="161"/>
      <c r="E19" s="162" t="s">
        <v>282</v>
      </c>
      <c r="F19" s="162"/>
      <c r="G19" s="162"/>
      <c r="H19" s="165">
        <f>H20</f>
        <v>4235.5</v>
      </c>
      <c r="I19" s="165"/>
    </row>
    <row r="20" spans="1:9" ht="26.25" customHeight="1">
      <c r="A20" s="161" t="s">
        <v>273</v>
      </c>
      <c r="B20" s="161"/>
      <c r="C20" s="161"/>
      <c r="D20" s="161"/>
      <c r="E20" s="162" t="s">
        <v>283</v>
      </c>
      <c r="F20" s="162"/>
      <c r="G20" s="162"/>
      <c r="H20" s="163">
        <v>4235.5</v>
      </c>
      <c r="I20" s="163"/>
    </row>
    <row r="21" spans="1:9" s="66" customFormat="1" ht="12.75">
      <c r="A21" s="164" t="s">
        <v>134</v>
      </c>
      <c r="B21" s="164"/>
      <c r="C21" s="164"/>
      <c r="D21" s="164"/>
      <c r="E21" s="164"/>
      <c r="F21" s="164"/>
      <c r="G21" s="164"/>
      <c r="H21" s="164">
        <f>H16+H20</f>
        <v>120.69999999999982</v>
      </c>
      <c r="I21" s="164"/>
    </row>
  </sheetData>
  <sheetProtection/>
  <mergeCells count="38">
    <mergeCell ref="A9:I9"/>
    <mergeCell ref="A11:D11"/>
    <mergeCell ref="E11:G11"/>
    <mergeCell ref="H11:I11"/>
    <mergeCell ref="F3:I3"/>
    <mergeCell ref="F4:I4"/>
    <mergeCell ref="F5:I5"/>
    <mergeCell ref="F6:I6"/>
    <mergeCell ref="A12:D12"/>
    <mergeCell ref="E12:G12"/>
    <mergeCell ref="H12:I12"/>
    <mergeCell ref="A13:D13"/>
    <mergeCell ref="E13:G13"/>
    <mergeCell ref="H13:I13"/>
    <mergeCell ref="A14:D14"/>
    <mergeCell ref="E14:G14"/>
    <mergeCell ref="H14:I14"/>
    <mergeCell ref="A15:D15"/>
    <mergeCell ref="E15:G15"/>
    <mergeCell ref="H15:I15"/>
    <mergeCell ref="A16:D16"/>
    <mergeCell ref="E16:G16"/>
    <mergeCell ref="H16:I16"/>
    <mergeCell ref="A17:D17"/>
    <mergeCell ref="E17:G17"/>
    <mergeCell ref="H17:I17"/>
    <mergeCell ref="A18:D18"/>
    <mergeCell ref="E18:G18"/>
    <mergeCell ref="H18:I18"/>
    <mergeCell ref="A19:D19"/>
    <mergeCell ref="E19:G19"/>
    <mergeCell ref="H19:I19"/>
    <mergeCell ref="A20:D20"/>
    <mergeCell ref="E20:G20"/>
    <mergeCell ref="H20:I20"/>
    <mergeCell ref="A21:D21"/>
    <mergeCell ref="E21:G21"/>
    <mergeCell ref="H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" sqref="B3:C3"/>
    </sheetView>
  </sheetViews>
  <sheetFormatPr defaultColWidth="9.00390625" defaultRowHeight="12.75"/>
  <cols>
    <col min="2" max="2" width="29.125" style="0" customWidth="1"/>
    <col min="3" max="3" width="48.25390625" style="0" customWidth="1"/>
  </cols>
  <sheetData>
    <row r="1" spans="2:3" ht="12.75">
      <c r="B1" s="172" t="s">
        <v>341</v>
      </c>
      <c r="C1" s="172"/>
    </row>
    <row r="2" spans="2:3" ht="12.75">
      <c r="B2" s="172" t="s">
        <v>116</v>
      </c>
      <c r="C2" s="172"/>
    </row>
    <row r="3" spans="2:3" ht="12.75">
      <c r="B3" s="172" t="s">
        <v>96</v>
      </c>
      <c r="C3" s="172"/>
    </row>
    <row r="4" spans="2:3" ht="12.75">
      <c r="B4" s="172" t="s">
        <v>323</v>
      </c>
      <c r="C4" s="172"/>
    </row>
    <row r="5" ht="12.75">
      <c r="C5" s="82"/>
    </row>
    <row r="6" ht="12.75">
      <c r="C6" s="83"/>
    </row>
    <row r="7" spans="1:3" ht="12.75" customHeight="1">
      <c r="A7" s="171" t="s">
        <v>266</v>
      </c>
      <c r="B7" s="173"/>
      <c r="C7" s="173"/>
    </row>
    <row r="8" spans="1:3" ht="16.5">
      <c r="A8" s="171" t="s">
        <v>274</v>
      </c>
      <c r="B8" s="171"/>
      <c r="C8" s="171"/>
    </row>
    <row r="9" spans="1:3" ht="16.5" customHeight="1">
      <c r="A9" s="84"/>
      <c r="B9" s="84"/>
      <c r="C9" s="85" t="s">
        <v>324</v>
      </c>
    </row>
    <row r="10" spans="1:3" ht="15" customHeight="1">
      <c r="A10" s="1"/>
      <c r="B10" s="1"/>
      <c r="C10" s="1"/>
    </row>
    <row r="11" spans="1:3" ht="59.25" customHeight="1">
      <c r="A11" s="86" t="s">
        <v>267</v>
      </c>
      <c r="B11" s="86" t="s">
        <v>268</v>
      </c>
      <c r="C11" s="86" t="s">
        <v>269</v>
      </c>
    </row>
    <row r="12" spans="1:3" ht="12.75" customHeight="1">
      <c r="A12" s="87">
        <v>1</v>
      </c>
      <c r="B12" s="87">
        <v>2</v>
      </c>
      <c r="C12" s="87">
        <v>3</v>
      </c>
    </row>
    <row r="13" spans="1:3" ht="37.5" customHeight="1">
      <c r="A13" s="78" t="s">
        <v>92</v>
      </c>
      <c r="B13" s="78" t="s">
        <v>270</v>
      </c>
      <c r="C13" s="88" t="s">
        <v>271</v>
      </c>
    </row>
    <row r="14" spans="1:3" ht="44.25" customHeight="1">
      <c r="A14" s="78" t="s">
        <v>92</v>
      </c>
      <c r="B14" s="78" t="s">
        <v>272</v>
      </c>
      <c r="C14" s="88" t="s">
        <v>273</v>
      </c>
    </row>
    <row r="15" ht="27" customHeight="1"/>
    <row r="16" ht="31.5" customHeight="1"/>
    <row r="17" ht="52.5" customHeight="1"/>
    <row r="18" ht="45" customHeight="1"/>
    <row r="19" ht="32.25" customHeight="1"/>
    <row r="20" ht="18.75" customHeight="1"/>
    <row r="21" ht="32.25" customHeight="1"/>
    <row r="22" ht="30" customHeight="1"/>
    <row r="23" ht="27" customHeight="1"/>
    <row r="24" ht="48" customHeight="1"/>
    <row r="25" ht="40.5" customHeight="1"/>
    <row r="26" ht="29.25" customHeight="1"/>
    <row r="27" ht="36" customHeight="1"/>
    <row r="28" ht="38.25" customHeight="1"/>
    <row r="29" ht="54" customHeight="1"/>
    <row r="30" ht="70.5" customHeight="1"/>
    <row r="31" ht="79.5" customHeight="1"/>
    <row r="32" ht="38.25" customHeight="1"/>
  </sheetData>
  <sheetProtection/>
  <mergeCells count="6">
    <mergeCell ref="A8:C8"/>
    <mergeCell ref="B1:C1"/>
    <mergeCell ref="B2:C2"/>
    <mergeCell ref="B3:C3"/>
    <mergeCell ref="B4:C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0.25390625" style="0" customWidth="1"/>
    <col min="2" max="2" width="33.875" style="0" customWidth="1"/>
    <col min="3" max="3" width="12.875" style="0" customWidth="1"/>
  </cols>
  <sheetData>
    <row r="1" spans="2:10" ht="15.75">
      <c r="B1" s="172" t="s">
        <v>244</v>
      </c>
      <c r="C1" s="172"/>
      <c r="G1" s="5"/>
      <c r="H1" s="137"/>
      <c r="I1" s="137"/>
      <c r="J1" s="137"/>
    </row>
    <row r="2" spans="2:10" ht="12.75">
      <c r="B2" s="172" t="s">
        <v>116</v>
      </c>
      <c r="C2" s="172"/>
      <c r="G2" s="134"/>
      <c r="H2" s="134"/>
      <c r="I2" s="134"/>
      <c r="J2" s="134"/>
    </row>
    <row r="3" spans="2:10" ht="12.75">
      <c r="B3" s="172" t="s">
        <v>96</v>
      </c>
      <c r="C3" s="172"/>
      <c r="G3" s="6"/>
      <c r="H3" s="137"/>
      <c r="I3" s="137"/>
      <c r="J3" s="137"/>
    </row>
    <row r="4" spans="2:10" ht="12.75">
      <c r="B4" s="172" t="s">
        <v>326</v>
      </c>
      <c r="C4" s="172"/>
      <c r="G4" s="6"/>
      <c r="H4" s="137"/>
      <c r="I4" s="137"/>
      <c r="J4" s="137"/>
    </row>
    <row r="5" spans="2:3" ht="12.75">
      <c r="B5" s="94"/>
      <c r="C5" s="94"/>
    </row>
    <row r="6" spans="2:3" ht="12.75">
      <c r="B6" s="94"/>
      <c r="C6" s="94"/>
    </row>
    <row r="7" spans="2:3" ht="30.75" customHeight="1">
      <c r="B7" s="94"/>
      <c r="C7" s="94"/>
    </row>
    <row r="8" spans="1:3" ht="16.5">
      <c r="A8" s="171" t="s">
        <v>285</v>
      </c>
      <c r="B8" s="176"/>
      <c r="C8" s="177"/>
    </row>
    <row r="9" spans="1:3" ht="16.5">
      <c r="A9" s="171" t="s">
        <v>291</v>
      </c>
      <c r="B9" s="176"/>
      <c r="C9" s="177"/>
    </row>
    <row r="10" spans="1:3" ht="12.75" customHeight="1">
      <c r="A10" s="171" t="s">
        <v>325</v>
      </c>
      <c r="B10" s="176"/>
      <c r="C10" s="176"/>
    </row>
    <row r="11" spans="1:3" ht="15">
      <c r="A11" s="89"/>
      <c r="B11" s="90"/>
      <c r="C11" s="91"/>
    </row>
    <row r="12" spans="1:3" ht="14.25">
      <c r="A12" s="174"/>
      <c r="B12" s="175"/>
      <c r="C12" s="91"/>
    </row>
    <row r="13" spans="1:3" ht="15">
      <c r="A13" s="90"/>
      <c r="B13" s="90"/>
      <c r="C13" s="91"/>
    </row>
    <row r="14" spans="1:3" s="67" customFormat="1" ht="25.5">
      <c r="A14" s="178" t="s">
        <v>30</v>
      </c>
      <c r="B14" s="179"/>
      <c r="C14" s="95" t="s">
        <v>286</v>
      </c>
    </row>
    <row r="15" spans="1:3" ht="12.75" customHeight="1">
      <c r="A15" s="182">
        <v>1</v>
      </c>
      <c r="B15" s="179"/>
      <c r="C15" s="87">
        <v>2</v>
      </c>
    </row>
    <row r="16" spans="1:3" ht="26.25" customHeight="1">
      <c r="A16" s="183" t="s">
        <v>287</v>
      </c>
      <c r="B16" s="181"/>
      <c r="C16" s="92">
        <v>0</v>
      </c>
    </row>
    <row r="17" spans="1:3" ht="37.5" customHeight="1">
      <c r="A17" s="183" t="s">
        <v>288</v>
      </c>
      <c r="B17" s="181"/>
      <c r="C17" s="92">
        <v>0</v>
      </c>
    </row>
    <row r="18" spans="1:3" ht="13.5" customHeight="1">
      <c r="A18" s="183" t="s">
        <v>289</v>
      </c>
      <c r="B18" s="181"/>
      <c r="C18" s="93">
        <v>0</v>
      </c>
    </row>
    <row r="19" spans="1:3" ht="15.75">
      <c r="A19" s="180" t="s">
        <v>290</v>
      </c>
      <c r="B19" s="181"/>
      <c r="C19" s="93">
        <f>SUM(C16:C18)</f>
        <v>0</v>
      </c>
    </row>
  </sheetData>
  <sheetProtection/>
  <mergeCells count="18">
    <mergeCell ref="A19:B19"/>
    <mergeCell ref="A15:B15"/>
    <mergeCell ref="A16:B16"/>
    <mergeCell ref="A17:B17"/>
    <mergeCell ref="A18:B18"/>
    <mergeCell ref="B1:C1"/>
    <mergeCell ref="B2:C2"/>
    <mergeCell ref="B3:C3"/>
    <mergeCell ref="B4:C4"/>
    <mergeCell ref="A10:C10"/>
    <mergeCell ref="A12:B12"/>
    <mergeCell ref="A8:C8"/>
    <mergeCell ref="A9:C9"/>
    <mergeCell ref="A14:B14"/>
    <mergeCell ref="H1:J1"/>
    <mergeCell ref="G2:J2"/>
    <mergeCell ref="H3:J3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31">
      <selection activeCell="C29" sqref="C29"/>
    </sheetView>
  </sheetViews>
  <sheetFormatPr defaultColWidth="9.00390625" defaultRowHeight="12.75"/>
  <cols>
    <col min="1" max="1" width="4.00390625" style="0" customWidth="1"/>
    <col min="2" max="2" width="9.25390625" style="0" customWidth="1"/>
    <col min="3" max="3" width="24.25390625" style="0" customWidth="1"/>
    <col min="4" max="4" width="55.375" style="0" customWidth="1"/>
  </cols>
  <sheetData>
    <row r="1" spans="1:4" ht="12.75">
      <c r="A1" s="64"/>
      <c r="B1" s="64"/>
      <c r="C1" s="64"/>
      <c r="D1" s="65" t="s">
        <v>259</v>
      </c>
    </row>
    <row r="2" spans="1:4" ht="12.75">
      <c r="A2" s="64"/>
      <c r="B2" s="64"/>
      <c r="C2" s="64"/>
      <c r="D2" s="65" t="s">
        <v>252</v>
      </c>
    </row>
    <row r="3" spans="1:4" ht="12.75">
      <c r="A3" s="64"/>
      <c r="B3" s="64"/>
      <c r="C3" s="64"/>
      <c r="D3" s="65" t="s">
        <v>256</v>
      </c>
    </row>
    <row r="4" spans="1:4" ht="12.75">
      <c r="A4" s="64"/>
      <c r="B4" s="64"/>
      <c r="C4" s="64"/>
      <c r="D4" s="65" t="s">
        <v>314</v>
      </c>
    </row>
    <row r="5" spans="1:4" ht="12.75">
      <c r="A5" s="64"/>
      <c r="B5" s="64"/>
      <c r="C5" s="64"/>
      <c r="D5" s="64"/>
    </row>
    <row r="6" spans="1:4" ht="16.5">
      <c r="A6" s="64"/>
      <c r="B6" s="184" t="s">
        <v>258</v>
      </c>
      <c r="C6" s="184"/>
      <c r="D6" s="184"/>
    </row>
    <row r="7" spans="1:4" ht="16.5">
      <c r="A7" s="64"/>
      <c r="B7" s="68"/>
      <c r="C7" s="68"/>
      <c r="D7" s="68"/>
    </row>
    <row r="8" spans="1:4" ht="15">
      <c r="A8" s="185" t="s">
        <v>253</v>
      </c>
      <c r="B8" s="187" t="s">
        <v>232</v>
      </c>
      <c r="C8" s="188"/>
      <c r="D8" s="189" t="s">
        <v>257</v>
      </c>
    </row>
    <row r="9" spans="1:4" ht="60">
      <c r="A9" s="186"/>
      <c r="B9" s="69" t="s">
        <v>254</v>
      </c>
      <c r="C9" s="70" t="s">
        <v>255</v>
      </c>
      <c r="D9" s="189"/>
    </row>
    <row r="10" spans="1:4" ht="12.75">
      <c r="A10" s="71"/>
      <c r="B10" s="72">
        <v>1</v>
      </c>
      <c r="C10" s="73">
        <v>2</v>
      </c>
      <c r="D10" s="74">
        <v>3</v>
      </c>
    </row>
    <row r="11" spans="1:4" ht="14.25">
      <c r="A11" s="75"/>
      <c r="B11" s="76" t="s">
        <v>92</v>
      </c>
      <c r="C11" s="190" t="s">
        <v>233</v>
      </c>
      <c r="D11" s="191"/>
    </row>
    <row r="12" spans="1:4" ht="56.25" customHeight="1" thickBot="1">
      <c r="A12" s="75">
        <v>1</v>
      </c>
      <c r="B12" s="96">
        <v>820</v>
      </c>
      <c r="C12" s="96" t="s">
        <v>234</v>
      </c>
      <c r="D12" s="77" t="s">
        <v>235</v>
      </c>
    </row>
    <row r="13" spans="1:4" ht="51.75" thickBot="1">
      <c r="A13" s="75">
        <v>2</v>
      </c>
      <c r="B13" s="96">
        <v>820</v>
      </c>
      <c r="C13" s="96" t="s">
        <v>236</v>
      </c>
      <c r="D13" s="77" t="s">
        <v>235</v>
      </c>
    </row>
    <row r="14" spans="1:4" ht="64.5" thickBot="1">
      <c r="A14" s="75">
        <v>3</v>
      </c>
      <c r="B14" s="96">
        <v>820</v>
      </c>
      <c r="C14" s="79" t="s">
        <v>237</v>
      </c>
      <c r="D14" s="80" t="s">
        <v>238</v>
      </c>
    </row>
    <row r="15" spans="1:4" ht="64.5" thickBot="1">
      <c r="A15" s="75">
        <v>4</v>
      </c>
      <c r="B15" s="96">
        <v>820</v>
      </c>
      <c r="C15" s="79" t="s">
        <v>239</v>
      </c>
      <c r="D15" s="80" t="s">
        <v>240</v>
      </c>
    </row>
    <row r="16" spans="1:4" ht="51.75" thickBot="1">
      <c r="A16" s="75">
        <v>5</v>
      </c>
      <c r="B16" s="96">
        <v>820</v>
      </c>
      <c r="C16" s="96" t="s">
        <v>260</v>
      </c>
      <c r="D16" s="77" t="s">
        <v>241</v>
      </c>
    </row>
    <row r="17" spans="1:4" ht="62.25" customHeight="1" thickBot="1">
      <c r="A17" s="75">
        <v>6</v>
      </c>
      <c r="B17" s="96">
        <v>820</v>
      </c>
      <c r="C17" s="96" t="s">
        <v>261</v>
      </c>
      <c r="D17" s="80" t="s">
        <v>243</v>
      </c>
    </row>
    <row r="18" spans="1:4" ht="30" customHeight="1" thickBot="1">
      <c r="A18" s="75">
        <v>7</v>
      </c>
      <c r="B18" s="96">
        <v>820</v>
      </c>
      <c r="C18" s="96" t="s">
        <v>262</v>
      </c>
      <c r="D18" s="77" t="s">
        <v>292</v>
      </c>
    </row>
    <row r="19" spans="1:4" ht="30" customHeight="1" thickBot="1">
      <c r="A19" s="81">
        <v>8</v>
      </c>
      <c r="B19" s="97">
        <v>820</v>
      </c>
      <c r="C19" s="96" t="s">
        <v>263</v>
      </c>
      <c r="D19" s="98" t="s">
        <v>293</v>
      </c>
    </row>
    <row r="20" spans="1:4" ht="21" customHeight="1" thickBot="1">
      <c r="A20" s="75">
        <v>9</v>
      </c>
      <c r="B20" s="96">
        <v>820</v>
      </c>
      <c r="C20" s="96" t="s">
        <v>264</v>
      </c>
      <c r="D20" s="77" t="s">
        <v>294</v>
      </c>
    </row>
    <row r="21" spans="1:4" ht="24" customHeight="1" thickBot="1">
      <c r="A21" s="75">
        <v>10</v>
      </c>
      <c r="B21" s="96">
        <v>820</v>
      </c>
      <c r="C21" s="96" t="s">
        <v>265</v>
      </c>
      <c r="D21" s="77" t="s">
        <v>295</v>
      </c>
    </row>
    <row r="22" spans="1:4" ht="30" customHeight="1" thickBot="1">
      <c r="A22" s="75">
        <v>11</v>
      </c>
      <c r="B22" s="96">
        <v>820</v>
      </c>
      <c r="C22" s="96" t="s">
        <v>296</v>
      </c>
      <c r="D22" s="77" t="s">
        <v>297</v>
      </c>
    </row>
    <row r="23" spans="1:4" ht="18.75" customHeight="1" thickBot="1">
      <c r="A23" s="75">
        <v>12</v>
      </c>
      <c r="B23" s="96">
        <v>820</v>
      </c>
      <c r="C23" s="96" t="s">
        <v>298</v>
      </c>
      <c r="D23" s="80" t="s">
        <v>242</v>
      </c>
    </row>
    <row r="24" spans="1:4" ht="17.25" customHeight="1" thickBot="1">
      <c r="A24" s="75">
        <v>13</v>
      </c>
      <c r="B24" s="96">
        <v>820</v>
      </c>
      <c r="C24" s="96" t="s">
        <v>301</v>
      </c>
      <c r="D24" s="77" t="s">
        <v>299</v>
      </c>
    </row>
    <row r="25" spans="1:4" ht="39" thickBot="1">
      <c r="A25" s="75">
        <v>14</v>
      </c>
      <c r="B25" s="96">
        <v>820</v>
      </c>
      <c r="C25" s="96" t="s">
        <v>302</v>
      </c>
      <c r="D25" s="77" t="s">
        <v>300</v>
      </c>
    </row>
    <row r="26" spans="1:4" ht="26.25" thickBot="1">
      <c r="A26" s="75">
        <v>15</v>
      </c>
      <c r="B26" s="96">
        <v>820</v>
      </c>
      <c r="C26" s="96" t="s">
        <v>303</v>
      </c>
      <c r="D26" s="77" t="s">
        <v>251</v>
      </c>
    </row>
    <row r="27" spans="1:4" ht="64.5" thickBot="1">
      <c r="A27" s="75">
        <v>16</v>
      </c>
      <c r="B27" s="96">
        <v>820</v>
      </c>
      <c r="C27" s="96" t="s">
        <v>304</v>
      </c>
      <c r="D27" s="77" t="s">
        <v>305</v>
      </c>
    </row>
    <row r="28" spans="1:4" ht="26.25" thickBot="1">
      <c r="A28" s="75">
        <v>17</v>
      </c>
      <c r="B28" s="96">
        <v>820</v>
      </c>
      <c r="C28" s="96" t="s">
        <v>306</v>
      </c>
      <c r="D28" s="77" t="s">
        <v>307</v>
      </c>
    </row>
    <row r="29" spans="1:4" ht="69.75" customHeight="1" thickBot="1">
      <c r="A29" s="109">
        <v>18</v>
      </c>
      <c r="B29" s="110">
        <v>820</v>
      </c>
      <c r="C29" s="110" t="s">
        <v>308</v>
      </c>
      <c r="D29" s="111" t="s">
        <v>309</v>
      </c>
    </row>
    <row r="30" spans="1:4" ht="39" thickBot="1">
      <c r="A30" s="112">
        <v>19</v>
      </c>
      <c r="B30" s="113">
        <v>820</v>
      </c>
      <c r="C30" s="113" t="s">
        <v>310</v>
      </c>
      <c r="D30" s="114" t="s">
        <v>311</v>
      </c>
    </row>
    <row r="31" spans="1:4" ht="51" customHeight="1" thickBot="1">
      <c r="A31" s="127">
        <v>20</v>
      </c>
      <c r="B31" s="124">
        <v>820</v>
      </c>
      <c r="C31" s="124" t="s">
        <v>338</v>
      </c>
      <c r="D31" s="125" t="s">
        <v>339</v>
      </c>
    </row>
    <row r="32" spans="1:4" ht="33" customHeight="1" thickBot="1">
      <c r="A32" s="126">
        <v>21</v>
      </c>
      <c r="B32" s="122">
        <v>820</v>
      </c>
      <c r="C32" s="117" t="s">
        <v>333</v>
      </c>
      <c r="D32" s="118" t="s">
        <v>334</v>
      </c>
    </row>
    <row r="33" spans="1:4" ht="68.25" customHeight="1" thickBot="1">
      <c r="A33" s="115">
        <v>22</v>
      </c>
      <c r="B33" s="117">
        <v>820</v>
      </c>
      <c r="C33" s="121" t="s">
        <v>335</v>
      </c>
      <c r="D33" s="120" t="s">
        <v>336</v>
      </c>
    </row>
    <row r="34" spans="1:4" ht="48" customHeight="1" thickBot="1">
      <c r="A34" s="116">
        <v>23</v>
      </c>
      <c r="B34" s="117">
        <v>820</v>
      </c>
      <c r="C34" s="123" t="s">
        <v>337</v>
      </c>
      <c r="D34" s="119" t="s">
        <v>342</v>
      </c>
    </row>
  </sheetData>
  <sheetProtection/>
  <mergeCells count="5">
    <mergeCell ref="B6:D6"/>
    <mergeCell ref="A8:A9"/>
    <mergeCell ref="B8:C8"/>
    <mergeCell ref="D8:D9"/>
    <mergeCell ref="C11:D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 О "Самодедское"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Колпаков Сергей Викторович</dc:creator>
  <cp:keywords/>
  <dc:description/>
  <cp:lastModifiedBy>т</cp:lastModifiedBy>
  <cp:lastPrinted>2019-11-12T09:39:41Z</cp:lastPrinted>
  <dcterms:created xsi:type="dcterms:W3CDTF">2009-04-14T11:02:27Z</dcterms:created>
  <dcterms:modified xsi:type="dcterms:W3CDTF">2019-11-26T12:11:15Z</dcterms:modified>
  <cp:category/>
  <cp:version/>
  <cp:contentType/>
  <cp:contentStatus/>
</cp:coreProperties>
</file>